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480" windowWidth="11325" windowHeight="7620"/>
  </bookViews>
  <sheets>
    <sheet name="Allocation of Funds" sheetId="1" r:id="rId1"/>
  </sheets>
  <definedNames>
    <definedName name="_xlnm._FilterDatabase" localSheetId="0" hidden="1">'Allocation of Funds'!$A$1:$K$173</definedName>
    <definedName name="_xlnm.Print_Area" localSheetId="0">'Allocation of Funds'!$A$44:$N$173</definedName>
  </definedNames>
  <calcPr calcId="144525"/>
</workbook>
</file>

<file path=xl/calcChain.xml><?xml version="1.0" encoding="utf-8"?>
<calcChain xmlns="http://schemas.openxmlformats.org/spreadsheetml/2006/main">
  <c r="O42" i="1" l="1"/>
  <c r="P42" i="1"/>
  <c r="Q42" i="1"/>
  <c r="N42" i="1" l="1"/>
  <c r="M42" i="1" l="1"/>
  <c r="L42" i="1"/>
  <c r="I42" i="1" l="1"/>
  <c r="J42" i="1"/>
  <c r="K42" i="1"/>
  <c r="H42" i="1" l="1"/>
  <c r="G42" i="1"/>
  <c r="F42" i="1" l="1"/>
  <c r="E42" i="1" l="1"/>
  <c r="D42" i="1"/>
  <c r="C42" i="1"/>
  <c r="P85" i="1" l="1"/>
  <c r="Q85" i="1"/>
  <c r="O85" i="1" l="1"/>
  <c r="M85" i="1" l="1"/>
  <c r="N85" i="1"/>
  <c r="L85" i="1" l="1"/>
  <c r="I85" i="1" l="1"/>
  <c r="J85" i="1"/>
  <c r="K85" i="1"/>
  <c r="F85" i="1" l="1"/>
  <c r="G85" i="1"/>
  <c r="H85" i="1"/>
  <c r="E85" i="1" l="1"/>
  <c r="D85" i="1" l="1"/>
  <c r="C85" i="1"/>
  <c r="L127" i="1" l="1"/>
  <c r="K127" i="1"/>
  <c r="N95" i="1" l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94" i="1"/>
  <c r="J127" i="1"/>
  <c r="I127" i="1"/>
  <c r="H127" i="1" l="1"/>
  <c r="G127" i="1"/>
  <c r="E127" i="1" l="1"/>
  <c r="F127" i="1"/>
  <c r="D127" i="1" l="1"/>
  <c r="C127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L170" i="1"/>
  <c r="K170" i="1"/>
  <c r="J170" i="1"/>
  <c r="N127" i="1" l="1"/>
  <c r="M127" i="1"/>
  <c r="I170" i="1"/>
  <c r="H170" i="1"/>
  <c r="G170" i="1"/>
  <c r="F170" i="1"/>
  <c r="E170" i="1"/>
  <c r="D170" i="1"/>
  <c r="C170" i="1"/>
  <c r="M170" i="1"/>
  <c r="N170" i="1" l="1"/>
</calcChain>
</file>

<file path=xl/sharedStrings.xml><?xml version="1.0" encoding="utf-8"?>
<sst xmlns="http://schemas.openxmlformats.org/spreadsheetml/2006/main" count="243" uniqueCount="78">
  <si>
    <t>Srno.</t>
  </si>
  <si>
    <t>State</t>
  </si>
  <si>
    <t xml:space="preserve"> 2007-2008</t>
  </si>
  <si>
    <t>2008-2009</t>
  </si>
  <si>
    <t>2009-2010</t>
  </si>
  <si>
    <t>2010-2011</t>
  </si>
  <si>
    <t>Total</t>
  </si>
  <si>
    <t>Allocation</t>
  </si>
  <si>
    <t>Actuals</t>
  </si>
  <si>
    <t>Andhra Pradesh</t>
  </si>
  <si>
    <t>Arunachal Pradesh</t>
  </si>
  <si>
    <t>Assam</t>
  </si>
  <si>
    <t>Bihar</t>
  </si>
  <si>
    <t>Chandigarh</t>
  </si>
  <si>
    <t>Chhattisgarh</t>
  </si>
  <si>
    <t>Dadra N.Haweli,D&amp;Diu</t>
  </si>
  <si>
    <t>Delhi</t>
  </si>
  <si>
    <t>Goa</t>
  </si>
  <si>
    <t>Haryana</t>
  </si>
  <si>
    <t>Himachal Pradesh</t>
  </si>
  <si>
    <t>Jammu &amp; Kashmir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</si>
  <si>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</si>
  <si>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</si>
  <si>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</si>
  <si>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</si>
  <si>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</si>
  <si>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</si>
  <si>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</si>
  <si>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</si>
  <si>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Punjab</t>
  </si>
  <si>
    <t>Rajasthan</t>
  </si>
  <si>
    <t>Sikkim</t>
  </si>
  <si>
    <t>Tripura</t>
  </si>
  <si>
    <t>Uttar Pradesh</t>
  </si>
  <si>
    <t>West Bengal</t>
  </si>
  <si>
    <t xml:space="preserve"> </t>
  </si>
  <si>
    <t xml:space="preserve">DISBURSEMENT : NOTIONAL ALLOCATION Vs ACTUALS FOR 11th FIVE YEAR PLAN i.e. 2007-08 TO 2011-12 </t>
  </si>
  <si>
    <t>2011-2012</t>
  </si>
  <si>
    <t>(2007-08 to 2011-12)</t>
  </si>
  <si>
    <t>(as on 31.03.2012)</t>
  </si>
  <si>
    <t xml:space="preserve"> 2012-2013</t>
  </si>
  <si>
    <t>(as on 31.03.2013)</t>
  </si>
  <si>
    <t>2013-2014</t>
  </si>
  <si>
    <t>Tamil Nadu</t>
  </si>
  <si>
    <t>Uttarakhand</t>
  </si>
  <si>
    <t>Puducherry</t>
  </si>
  <si>
    <t>Odisha</t>
  </si>
  <si>
    <t>Gujarat</t>
  </si>
  <si>
    <t>(as on 31.03.2014)</t>
  </si>
  <si>
    <t>2014-2015</t>
  </si>
  <si>
    <t>Telangana</t>
  </si>
  <si>
    <r>
      <t>(</t>
    </r>
    <r>
      <rPr>
        <b/>
        <sz val="12"/>
        <color theme="1"/>
        <rFont val="Rupee Foradian"/>
        <family val="2"/>
      </rPr>
      <t>Rs. in Lakh)</t>
    </r>
  </si>
  <si>
    <t xml:space="preserve">DISBURSEMENT : NOTIONAL ALLOCATION Vs ACTUALS DURING 12th FIVE YEAR PLAN </t>
  </si>
  <si>
    <t>(as on 31.03.2015)</t>
  </si>
  <si>
    <t>2015-2016</t>
  </si>
  <si>
    <t>(as on 31.03.2016)</t>
  </si>
  <si>
    <t>2016-2017</t>
  </si>
  <si>
    <t>(2012-13 to 2016-17)</t>
  </si>
  <si>
    <t>(as on 31.03.2017)</t>
  </si>
  <si>
    <t>(RS. IN LAKH)</t>
  </si>
  <si>
    <t>Sno.</t>
  </si>
  <si>
    <t>No.of Benef.</t>
  </si>
  <si>
    <t>Total :</t>
  </si>
  <si>
    <t>Andaman &amp; Nikobar</t>
  </si>
  <si>
    <t>Lakshdweep</t>
  </si>
  <si>
    <t>2017-2018 (as on 31.03.2018)</t>
  </si>
  <si>
    <t>2018-2019 (as on 31.03.2019)</t>
  </si>
  <si>
    <t>2019-2020 (as on 31.03.2020)</t>
  </si>
  <si>
    <t>Nagaland</t>
  </si>
  <si>
    <t>2020-2021 (as on 31.03.2021)</t>
  </si>
  <si>
    <t>Ladakh</t>
  </si>
  <si>
    <t>DISBURSEMENT : ALLOCATION Vs ACTUALS AND NO. OF BENEFICIARIES</t>
  </si>
  <si>
    <t>2021-2022 (as on 31.03.2022)</t>
  </si>
  <si>
    <t>2022-2023 (as on 31.03.2023)</t>
  </si>
  <si>
    <t>2023-2024 (as on 31.03.2024)</t>
  </si>
  <si>
    <t>2024-2025 (as on 31.03.2025)</t>
  </si>
  <si>
    <t>2025-2026 (as on 31.03.2026)</t>
  </si>
  <si>
    <t>2026-2027(as on 30.04.2026)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</si>
</sst>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Rupee Foradian"/>
      <family val="2"/>
    </font>
    <font>
      <b/>
      <u/>
      <sz val="14"/>
      <name val="Tw Cen MT"/>
      <family val="2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33" applyNumberFormat="0" applyFill="0" applyAlignment="0" applyProtection="0"/>
    <xf numFmtId="0" fontId="15" fillId="0" borderId="34" applyNumberFormat="0" applyFill="0" applyAlignment="0" applyProtection="0"/>
    <xf numFmtId="0" fontId="16" fillId="0" borderId="35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36" applyNumberFormat="0" applyAlignment="0" applyProtection="0"/>
    <xf numFmtId="0" fontId="21" fillId="8" borderId="37" applyNumberFormat="0" applyAlignment="0" applyProtection="0"/>
    <xf numFmtId="0" fontId="22" fillId="8" borderId="36" applyNumberFormat="0" applyAlignment="0" applyProtection="0"/>
    <xf numFmtId="0" fontId="23" fillId="0" borderId="38" applyNumberFormat="0" applyFill="0" applyAlignment="0" applyProtection="0"/>
    <xf numFmtId="0" fontId="24" fillId="9" borderId="39" applyNumberFormat="0" applyAlignment="0" applyProtection="0"/>
    <xf numFmtId="0" fontId="25" fillId="0" borderId="0" applyNumberFormat="0" applyFill="0" applyBorder="0" applyAlignment="0" applyProtection="0"/>
    <xf numFmtId="0" fontId="12" fillId="10" borderId="40" applyNumberFormat="0" applyFont="0" applyAlignment="0" applyProtection="0"/>
    <xf numFmtId="0" fontId="26" fillId="0" borderId="0" applyNumberFormat="0" applyFill="0" applyBorder="0" applyAlignment="0" applyProtection="0"/>
    <xf numFmtId="0" fontId="9" fillId="0" borderId="41" applyNumberFormat="0" applyFill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" fillId="33" borderId="0" applyNumberFormat="0" applyBorder="0" applyAlignment="0" applyProtection="0"/>
  </cellStyleXfs>
  <cellXfs count="173">
    <xf numFmtId="0" fontId="0" fillId="0" borderId="0" xfId="0"/>
    <xf numFmtId="1" fontId="0" fillId="0" borderId="0" xfId="0" applyNumberFormat="1"/>
    <xf numFmtId="2" fontId="0" fillId="0" borderId="0" xfId="0" applyNumberFormat="1"/>
    <xf numFmtId="2" fontId="2" fillId="0" borderId="0" xfId="0" applyNumberFormat="1" applyFont="1"/>
    <xf numFmtId="1" fontId="4" fillId="0" borderId="0" xfId="0" applyNumberFormat="1" applyFont="1"/>
    <xf numFmtId="1" fontId="5" fillId="3" borderId="1" xfId="1" applyNumberFormat="1" applyFont="1" applyFill="1" applyBorder="1" applyAlignment="1">
      <alignment horizontal="right"/>
    </xf>
    <xf numFmtId="1" fontId="5" fillId="3" borderId="2" xfId="1" applyNumberFormat="1" applyFont="1" applyFill="1" applyBorder="1"/>
    <xf numFmtId="1" fontId="5" fillId="3" borderId="5" xfId="1" applyNumberFormat="1" applyFont="1" applyFill="1" applyBorder="1"/>
    <xf numFmtId="1" fontId="5" fillId="3" borderId="6" xfId="1" applyNumberFormat="1" applyFont="1" applyFill="1" applyBorder="1"/>
    <xf numFmtId="2" fontId="5" fillId="3" borderId="6" xfId="1" applyNumberFormat="1" applyFont="1" applyFill="1" applyBorder="1" applyAlignment="1">
      <alignment horizontal="right"/>
    </xf>
    <xf numFmtId="1" fontId="7" fillId="3" borderId="6" xfId="1" applyNumberFormat="1" applyFont="1" applyFill="1" applyBorder="1"/>
    <xf numFmtId="2" fontId="7" fillId="3" borderId="6" xfId="1" applyNumberFormat="1" applyFont="1" applyFill="1" applyBorder="1"/>
    <xf numFmtId="2" fontId="7" fillId="3" borderId="6" xfId="0" applyNumberFormat="1" applyFont="1" applyFill="1" applyBorder="1"/>
    <xf numFmtId="2" fontId="6" fillId="3" borderId="6" xfId="0" applyNumberFormat="1" applyFont="1" applyFill="1" applyBorder="1"/>
    <xf numFmtId="0" fontId="7" fillId="3" borderId="6" xfId="1" applyFont="1" applyFill="1" applyBorder="1"/>
    <xf numFmtId="1" fontId="7" fillId="3" borderId="9" xfId="1" applyNumberFormat="1" applyFont="1" applyFill="1" applyBorder="1"/>
    <xf numFmtId="2" fontId="7" fillId="3" borderId="9" xfId="1" applyNumberFormat="1" applyFont="1" applyFill="1" applyBorder="1"/>
    <xf numFmtId="2" fontId="7" fillId="3" borderId="9" xfId="0" applyNumberFormat="1" applyFont="1" applyFill="1" applyBorder="1"/>
    <xf numFmtId="2" fontId="6" fillId="3" borderId="9" xfId="0" applyNumberFormat="1" applyFont="1" applyFill="1" applyBorder="1"/>
    <xf numFmtId="1" fontId="5" fillId="3" borderId="11" xfId="1" applyNumberFormat="1" applyFont="1" applyFill="1" applyBorder="1"/>
    <xf numFmtId="1" fontId="5" fillId="3" borderId="12" xfId="1" applyNumberFormat="1" applyFont="1" applyFill="1" applyBorder="1"/>
    <xf numFmtId="2" fontId="5" fillId="3" borderId="12" xfId="1" applyNumberFormat="1" applyFont="1" applyFill="1" applyBorder="1"/>
    <xf numFmtId="2" fontId="5" fillId="3" borderId="13" xfId="1" applyNumberFormat="1" applyFont="1" applyFill="1" applyBorder="1"/>
    <xf numFmtId="2" fontId="5" fillId="3" borderId="6" xfId="1" applyNumberFormat="1" applyFont="1" applyFill="1" applyBorder="1"/>
    <xf numFmtId="1" fontId="8" fillId="3" borderId="6" xfId="1" applyNumberFormat="1" applyFont="1" applyFill="1" applyBorder="1"/>
    <xf numFmtId="2" fontId="8" fillId="3" borderId="6" xfId="1" applyNumberFormat="1" applyFont="1" applyFill="1" applyBorder="1"/>
    <xf numFmtId="1" fontId="7" fillId="3" borderId="5" xfId="1" applyNumberFormat="1" applyFont="1" applyFill="1" applyBorder="1"/>
    <xf numFmtId="2" fontId="7" fillId="3" borderId="15" xfId="1" applyNumberFormat="1" applyFont="1" applyFill="1" applyBorder="1"/>
    <xf numFmtId="0" fontId="7" fillId="3" borderId="5" xfId="1" applyFont="1" applyFill="1" applyBorder="1"/>
    <xf numFmtId="0" fontId="7" fillId="3" borderId="15" xfId="1" applyFont="1" applyFill="1" applyBorder="1"/>
    <xf numFmtId="0" fontId="7" fillId="3" borderId="11" xfId="1" applyFont="1" applyFill="1" applyBorder="1"/>
    <xf numFmtId="2" fontId="5" fillId="3" borderId="7" xfId="1" applyNumberFormat="1" applyFont="1" applyFill="1" applyBorder="1" applyAlignment="1">
      <alignment horizontal="right"/>
    </xf>
    <xf numFmtId="2" fontId="5" fillId="3" borderId="8" xfId="1" applyNumberFormat="1" applyFont="1" applyFill="1" applyBorder="1" applyAlignment="1">
      <alignment horizontal="right"/>
    </xf>
    <xf numFmtId="2" fontId="5" fillId="3" borderId="5" xfId="1" applyNumberFormat="1" applyFont="1" applyFill="1" applyBorder="1" applyAlignment="1">
      <alignment horizontal="right"/>
    </xf>
    <xf numFmtId="2" fontId="5" fillId="3" borderId="15" xfId="1" applyNumberFormat="1" applyFont="1" applyFill="1" applyBorder="1" applyAlignment="1">
      <alignment horizontal="right"/>
    </xf>
    <xf numFmtId="1" fontId="7" fillId="3" borderId="12" xfId="1" applyNumberFormat="1" applyFont="1" applyFill="1" applyBorder="1"/>
    <xf numFmtId="2" fontId="8" fillId="3" borderId="12" xfId="1" applyNumberFormat="1" applyFont="1" applyFill="1" applyBorder="1"/>
    <xf numFmtId="0" fontId="7" fillId="3" borderId="0" xfId="1" applyFont="1" applyFill="1" applyBorder="1"/>
    <xf numFmtId="0" fontId="6" fillId="3" borderId="0" xfId="0" applyFont="1" applyFill="1" applyBorder="1"/>
    <xf numFmtId="0" fontId="0" fillId="0" borderId="0" xfId="0" applyBorder="1"/>
    <xf numFmtId="2" fontId="7" fillId="3" borderId="10" xfId="1" applyNumberFormat="1" applyFont="1" applyFill="1" applyBorder="1"/>
    <xf numFmtId="2" fontId="5" fillId="3" borderId="19" xfId="1" applyNumberFormat="1" applyFont="1" applyFill="1" applyBorder="1"/>
    <xf numFmtId="2" fontId="7" fillId="3" borderId="20" xfId="1" applyNumberFormat="1" applyFont="1" applyFill="1" applyBorder="1"/>
    <xf numFmtId="2" fontId="7" fillId="3" borderId="7" xfId="1" applyNumberFormat="1" applyFont="1" applyFill="1" applyBorder="1"/>
    <xf numFmtId="0" fontId="7" fillId="3" borderId="7" xfId="1" applyFont="1" applyFill="1" applyBorder="1"/>
    <xf numFmtId="2" fontId="5" fillId="3" borderId="7" xfId="1" applyNumberFormat="1" applyFont="1" applyFill="1" applyBorder="1"/>
    <xf numFmtId="2" fontId="8" fillId="3" borderId="7" xfId="1" applyNumberFormat="1" applyFont="1" applyFill="1" applyBorder="1"/>
    <xf numFmtId="2" fontId="5" fillId="3" borderId="8" xfId="1" applyNumberFormat="1" applyFont="1" applyFill="1" applyBorder="1"/>
    <xf numFmtId="2" fontId="5" fillId="3" borderId="22" xfId="1" applyNumberFormat="1" applyFont="1" applyFill="1" applyBorder="1"/>
    <xf numFmtId="2" fontId="7" fillId="3" borderId="23" xfId="1" applyNumberFormat="1" applyFont="1" applyFill="1" applyBorder="1"/>
    <xf numFmtId="2" fontId="7" fillId="3" borderId="8" xfId="1" applyNumberFormat="1" applyFont="1" applyFill="1" applyBorder="1"/>
    <xf numFmtId="0" fontId="7" fillId="3" borderId="8" xfId="1" applyFont="1" applyFill="1" applyBorder="1"/>
    <xf numFmtId="2" fontId="8" fillId="3" borderId="8" xfId="1" applyNumberFormat="1" applyFont="1" applyFill="1" applyBorder="1"/>
    <xf numFmtId="0" fontId="6" fillId="3" borderId="24" xfId="0" applyFont="1" applyFill="1" applyBorder="1"/>
    <xf numFmtId="0" fontId="6" fillId="3" borderId="25" xfId="0" applyFont="1" applyFill="1" applyBorder="1"/>
    <xf numFmtId="0" fontId="0" fillId="0" borderId="24" xfId="0" applyBorder="1"/>
    <xf numFmtId="0" fontId="0" fillId="0" borderId="25" xfId="0" applyBorder="1"/>
    <xf numFmtId="2" fontId="0" fillId="0" borderId="24" xfId="0" applyNumberFormat="1" applyBorder="1"/>
    <xf numFmtId="2" fontId="0" fillId="0" borderId="25" xfId="0" applyNumberFormat="1" applyBorder="1"/>
    <xf numFmtId="2" fontId="5" fillId="3" borderId="5" xfId="1" applyNumberFormat="1" applyFont="1" applyFill="1" applyBorder="1"/>
    <xf numFmtId="2" fontId="5" fillId="3" borderId="15" xfId="1" applyNumberFormat="1" applyFont="1" applyFill="1" applyBorder="1"/>
    <xf numFmtId="2" fontId="5" fillId="3" borderId="11" xfId="1" applyNumberFormat="1" applyFont="1" applyFill="1" applyBorder="1"/>
    <xf numFmtId="2" fontId="7" fillId="3" borderId="18" xfId="1" applyNumberFormat="1" applyFont="1" applyFill="1" applyBorder="1"/>
    <xf numFmtId="2" fontId="7" fillId="3" borderId="5" xfId="1" applyNumberFormat="1" applyFont="1" applyFill="1" applyBorder="1"/>
    <xf numFmtId="2" fontId="8" fillId="3" borderId="5" xfId="1" applyNumberFormat="1" applyFont="1" applyFill="1" applyBorder="1"/>
    <xf numFmtId="2" fontId="8" fillId="3" borderId="15" xfId="1" applyNumberFormat="1" applyFont="1" applyFill="1" applyBorder="1"/>
    <xf numFmtId="0" fontId="7" fillId="3" borderId="13" xfId="1" applyFont="1" applyFill="1" applyBorder="1"/>
    <xf numFmtId="1" fontId="5" fillId="3" borderId="26" xfId="1" applyNumberFormat="1" applyFont="1" applyFill="1" applyBorder="1"/>
    <xf numFmtId="1" fontId="5" fillId="3" borderId="27" xfId="1" applyNumberFormat="1" applyFont="1" applyFill="1" applyBorder="1"/>
    <xf numFmtId="2" fontId="5" fillId="3" borderId="27" xfId="1" applyNumberFormat="1" applyFont="1" applyFill="1" applyBorder="1"/>
    <xf numFmtId="2" fontId="5" fillId="3" borderId="28" xfId="1" applyNumberFormat="1" applyFont="1" applyFill="1" applyBorder="1"/>
    <xf numFmtId="0" fontId="6" fillId="3" borderId="26" xfId="0" applyFont="1" applyFill="1" applyBorder="1"/>
    <xf numFmtId="0" fontId="6" fillId="3" borderId="29" xfId="0" applyFont="1" applyFill="1" applyBorder="1"/>
    <xf numFmtId="0" fontId="6" fillId="3" borderId="30" xfId="0" applyFont="1" applyFill="1" applyBorder="1"/>
    <xf numFmtId="0" fontId="6" fillId="3" borderId="28" xfId="0" applyFont="1" applyFill="1" applyBorder="1"/>
    <xf numFmtId="2" fontId="5" fillId="3" borderId="26" xfId="1" applyNumberFormat="1" applyFont="1" applyFill="1" applyBorder="1"/>
    <xf numFmtId="2" fontId="5" fillId="3" borderId="29" xfId="1" applyNumberFormat="1" applyFont="1" applyFill="1" applyBorder="1"/>
    <xf numFmtId="2" fontId="0" fillId="0" borderId="6" xfId="0" applyNumberFormat="1" applyBorder="1"/>
    <xf numFmtId="0" fontId="0" fillId="0" borderId="6" xfId="0" applyBorder="1"/>
    <xf numFmtId="1" fontId="7" fillId="3" borderId="1" xfId="1" applyNumberFormat="1" applyFont="1" applyFill="1" applyBorder="1"/>
    <xf numFmtId="1" fontId="7" fillId="3" borderId="2" xfId="1" applyNumberFormat="1" applyFont="1" applyFill="1" applyBorder="1"/>
    <xf numFmtId="2" fontId="7" fillId="3" borderId="2" xfId="1" applyNumberFormat="1" applyFont="1" applyFill="1" applyBorder="1"/>
    <xf numFmtId="2" fontId="7" fillId="3" borderId="2" xfId="0" applyNumberFormat="1" applyFont="1" applyFill="1" applyBorder="1"/>
    <xf numFmtId="2" fontId="6" fillId="3" borderId="2" xfId="0" applyNumberFormat="1" applyFont="1" applyFill="1" applyBorder="1"/>
    <xf numFmtId="2" fontId="0" fillId="0" borderId="2" xfId="0" applyNumberFormat="1" applyBorder="1"/>
    <xf numFmtId="2" fontId="8" fillId="3" borderId="12" xfId="0" applyNumberFormat="1" applyFont="1" applyFill="1" applyBorder="1"/>
    <xf numFmtId="2" fontId="0" fillId="0" borderId="6" xfId="0" applyNumberFormat="1" applyFill="1" applyBorder="1"/>
    <xf numFmtId="0" fontId="9" fillId="0" borderId="0" xfId="0" applyFont="1"/>
    <xf numFmtId="1" fontId="10" fillId="0" borderId="0" xfId="0" applyNumberFormat="1" applyFont="1"/>
    <xf numFmtId="2" fontId="10" fillId="0" borderId="0" xfId="0" applyNumberFormat="1" applyFont="1"/>
    <xf numFmtId="0" fontId="11" fillId="0" borderId="0" xfId="0" applyFont="1"/>
    <xf numFmtId="1" fontId="10" fillId="0" borderId="1" xfId="0" applyNumberFormat="1" applyFont="1" applyBorder="1"/>
    <xf numFmtId="1" fontId="10" fillId="0" borderId="2" xfId="0" applyNumberFormat="1" applyFont="1" applyBorder="1"/>
    <xf numFmtId="1" fontId="10" fillId="0" borderId="26" xfId="0" applyNumberFormat="1" applyFont="1" applyBorder="1"/>
    <xf numFmtId="1" fontId="10" fillId="0" borderId="27" xfId="0" applyNumberFormat="1" applyFont="1" applyBorder="1"/>
    <xf numFmtId="2" fontId="10" fillId="0" borderId="27" xfId="0" applyNumberFormat="1" applyFont="1" applyBorder="1" applyAlignment="1">
      <alignment horizontal="center"/>
    </xf>
    <xf numFmtId="1" fontId="10" fillId="0" borderId="27" xfId="0" applyNumberFormat="1" applyFont="1" applyBorder="1" applyAlignment="1">
      <alignment horizontal="center"/>
    </xf>
    <xf numFmtId="1" fontId="10" fillId="0" borderId="28" xfId="0" applyNumberFormat="1" applyFont="1" applyBorder="1" applyAlignment="1">
      <alignment horizontal="center"/>
    </xf>
    <xf numFmtId="1" fontId="11" fillId="0" borderId="1" xfId="0" applyNumberFormat="1" applyFont="1" applyBorder="1"/>
    <xf numFmtId="1" fontId="11" fillId="0" borderId="2" xfId="0" applyNumberFormat="1" applyFont="1" applyBorder="1"/>
    <xf numFmtId="2" fontId="11" fillId="0" borderId="2" xfId="0" applyNumberFormat="1" applyFont="1" applyBorder="1"/>
    <xf numFmtId="2" fontId="11" fillId="0" borderId="6" xfId="0" applyNumberFormat="1" applyFont="1" applyBorder="1"/>
    <xf numFmtId="1" fontId="11" fillId="0" borderId="5" xfId="0" applyNumberFormat="1" applyFont="1" applyBorder="1"/>
    <xf numFmtId="1" fontId="11" fillId="0" borderId="6" xfId="0" applyNumberFormat="1" applyFont="1" applyBorder="1"/>
    <xf numFmtId="2" fontId="10" fillId="0" borderId="26" xfId="0" applyNumberFormat="1" applyFont="1" applyBorder="1" applyAlignment="1">
      <alignment horizontal="center"/>
    </xf>
    <xf numFmtId="1" fontId="10" fillId="0" borderId="29" xfId="0" applyNumberFormat="1" applyFont="1" applyBorder="1" applyAlignment="1">
      <alignment horizontal="center"/>
    </xf>
    <xf numFmtId="0" fontId="11" fillId="0" borderId="6" xfId="0" applyFont="1" applyBorder="1"/>
    <xf numFmtId="2" fontId="10" fillId="0" borderId="12" xfId="0" applyNumberFormat="1" applyFont="1" applyBorder="1"/>
    <xf numFmtId="1" fontId="10" fillId="0" borderId="12" xfId="0" applyNumberFormat="1" applyFont="1" applyBorder="1"/>
    <xf numFmtId="1" fontId="10" fillId="0" borderId="11" xfId="0" applyNumberFormat="1" applyFont="1" applyBorder="1"/>
    <xf numFmtId="2" fontId="9" fillId="0" borderId="0" xfId="0" applyNumberFormat="1" applyFont="1"/>
    <xf numFmtId="2" fontId="10" fillId="0" borderId="0" xfId="0" applyNumberFormat="1" applyFont="1" applyBorder="1"/>
    <xf numFmtId="0" fontId="11" fillId="0" borderId="0" xfId="0" applyFont="1" applyBorder="1"/>
    <xf numFmtId="1" fontId="10" fillId="0" borderId="0" xfId="0" applyNumberFormat="1" applyFont="1" applyBorder="1"/>
    <xf numFmtId="1" fontId="0" fillId="0" borderId="0" xfId="0" applyNumberFormat="1"/>
    <xf numFmtId="2" fontId="10" fillId="0" borderId="16" xfId="0" applyNumberFormat="1" applyFont="1" applyBorder="1" applyAlignment="1">
      <alignment horizontal="center"/>
    </xf>
    <xf numFmtId="2" fontId="10" fillId="0" borderId="21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14" xfId="0" applyNumberFormat="1" applyFont="1" applyBorder="1" applyAlignment="1">
      <alignment horizontal="center"/>
    </xf>
    <xf numFmtId="2" fontId="5" fillId="3" borderId="7" xfId="1" applyNumberFormat="1" applyFont="1" applyFill="1" applyBorder="1" applyAlignment="1">
      <alignment horizontal="center"/>
    </xf>
    <xf numFmtId="2" fontId="5" fillId="3" borderId="8" xfId="1" applyNumberFormat="1" applyFont="1" applyFill="1" applyBorder="1" applyAlignment="1">
      <alignment horizontal="center"/>
    </xf>
    <xf numFmtId="0" fontId="5" fillId="3" borderId="7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5" fillId="3" borderId="14" xfId="1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2" fontId="5" fillId="3" borderId="2" xfId="1" applyNumberFormat="1" applyFont="1" applyFill="1" applyBorder="1" applyAlignment="1">
      <alignment horizontal="center"/>
    </xf>
    <xf numFmtId="2" fontId="5" fillId="3" borderId="3" xfId="1" applyNumberFormat="1" applyFont="1" applyFill="1" applyBorder="1" applyAlignment="1">
      <alignment horizontal="center"/>
    </xf>
    <xf numFmtId="2" fontId="5" fillId="3" borderId="31" xfId="1" applyNumberFormat="1" applyFont="1" applyFill="1" applyBorder="1" applyAlignment="1">
      <alignment horizontal="center"/>
    </xf>
    <xf numFmtId="2" fontId="5" fillId="3" borderId="32" xfId="1" applyNumberFormat="1" applyFont="1" applyFill="1" applyBorder="1" applyAlignment="1">
      <alignment horizontal="center"/>
    </xf>
    <xf numFmtId="2" fontId="5" fillId="3" borderId="4" xfId="1" applyNumberFormat="1" applyFont="1" applyFill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5" fillId="3" borderId="21" xfId="1" applyNumberFormat="1" applyFont="1" applyFill="1" applyBorder="1" applyAlignment="1">
      <alignment horizontal="center"/>
    </xf>
    <xf numFmtId="2" fontId="5" fillId="3" borderId="16" xfId="1" applyNumberFormat="1" applyFont="1" applyFill="1" applyBorder="1" applyAlignment="1">
      <alignment horizontal="center"/>
    </xf>
    <xf numFmtId="2" fontId="5" fillId="3" borderId="17" xfId="1" applyNumberFormat="1" applyFont="1" applyFill="1" applyBorder="1" applyAlignment="1">
      <alignment horizontal="center"/>
    </xf>
    <xf numFmtId="2" fontId="5" fillId="3" borderId="6" xfId="1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2" fontId="0" fillId="0" borderId="2" xfId="0" applyNumberFormat="1" applyFont="1" applyBorder="1"/>
    <xf numFmtId="2" fontId="27" fillId="0" borderId="2" xfId="0" applyNumberFormat="1" applyFont="1" applyBorder="1"/>
    <xf numFmtId="1" fontId="27" fillId="3" borderId="6" xfId="0" applyNumberFormat="1" applyFont="1" applyFill="1" applyBorder="1"/>
    <xf numFmtId="2" fontId="27" fillId="3" borderId="6" xfId="0" applyNumberFormat="1" applyFont="1" applyFill="1" applyBorder="1"/>
    <xf numFmtId="2" fontId="27" fillId="0" borderId="6" xfId="0" applyNumberFormat="1" applyFont="1" applyBorder="1"/>
    <xf numFmtId="1" fontId="27" fillId="0" borderId="6" xfId="0" applyNumberFormat="1" applyFont="1" applyBorder="1"/>
    <xf numFmtId="2" fontId="0" fillId="0" borderId="6" xfId="0" applyNumberFormat="1" applyFont="1" applyBorder="1"/>
    <xf numFmtId="1" fontId="27" fillId="0" borderId="5" xfId="0" applyNumberFormat="1" applyFont="1" applyBorder="1"/>
    <xf numFmtId="2" fontId="27" fillId="3" borderId="2" xfId="0" applyNumberFormat="1" applyFont="1" applyFill="1" applyBorder="1"/>
    <xf numFmtId="0" fontId="0" fillId="0" borderId="6" xfId="0" applyFont="1" applyBorder="1"/>
    <xf numFmtId="0" fontId="28" fillId="0" borderId="6" xfId="0" applyFont="1" applyBorder="1"/>
    <xf numFmtId="1" fontId="27" fillId="0" borderId="1" xfId="0" applyNumberFormat="1" applyFont="1" applyBorder="1"/>
    <xf numFmtId="1" fontId="27" fillId="3" borderId="2" xfId="0" applyNumberFormat="1" applyFont="1" applyFill="1" applyBorder="1"/>
    <xf numFmtId="0" fontId="27" fillId="0" borderId="6" xfId="0" applyFont="1" applyBorder="1"/>
    <xf numFmtId="1" fontId="27" fillId="0" borderId="2" xfId="0" applyNumberFormat="1" applyFont="1" applyBorder="1"/>
    <xf numFmtId="2" fontId="28" fillId="0" borderId="12" xfId="0" applyNumberFormat="1" applyFont="1" applyBorder="1"/>
    <xf numFmtId="1" fontId="28" fillId="0" borderId="13" xfId="0" applyNumberFormat="1" applyFont="1" applyBorder="1"/>
    <xf numFmtId="1" fontId="28" fillId="0" borderId="12" xfId="0" applyNumberFormat="1" applyFont="1" applyBorder="1"/>
    <xf numFmtId="1" fontId="28" fillId="0" borderId="11" xfId="0" applyNumberFormat="1" applyFont="1" applyBorder="1"/>
    <xf numFmtId="1" fontId="27" fillId="0" borderId="14" xfId="0" applyNumberFormat="1" applyFont="1" applyBorder="1"/>
    <xf numFmtId="1" fontId="27" fillId="0" borderId="15" xfId="0" applyNumberFormat="1" applyFont="1" applyBorder="1"/>
    <xf numFmtId="0" fontId="27" fillId="0" borderId="15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73"/>
  <sheetViews>
    <sheetView tabSelected="1" zoomScaleNormal="100" workbookViewId="0">
      <selection activeCell="P5" sqref="P5:P40"/>
    </sheetView>
  </sheetViews>
  <sheetFormatPr defaultRowHeight="15"/>
  <cols>
    <col min="1" max="1" width="6.42578125" customWidth="1"/>
    <col min="2" max="2" width="22.7109375" bestFit="1" customWidth="1"/>
    <col min="3" max="3" width="17.28515625" customWidth="1"/>
    <col min="4" max="4" width="15.28515625" customWidth="1"/>
    <col min="5" max="5" width="16.5703125" customWidth="1"/>
    <col min="6" max="6" width="21.42578125" bestFit="1" customWidth="1"/>
    <col min="7" max="8" width="13.28515625" customWidth="1"/>
    <col min="9" max="9" width="14.7109375" customWidth="1"/>
    <col min="10" max="10" width="9.5703125" customWidth="1"/>
    <col min="11" max="11" width="12.28515625" customWidth="1"/>
    <col min="12" max="12" width="18" customWidth="1"/>
    <col min="13" max="13" width="14.28515625" customWidth="1"/>
    <col min="14" max="14" width="12.28515625" customWidth="1"/>
    <col min="15" max="15" width="10.5703125" bestFit="1" customWidth="1"/>
    <col min="16" max="16" width="10.42578125" customWidth="1"/>
    <col min="17" max="17" width="12.42578125" customWidth="1"/>
  </cols>
  <sheetData>
    <row r="1" spans="1:18" ht="15.75">
      <c r="A1" s="88" t="s">
        <v>71</v>
      </c>
      <c r="B1" s="88"/>
      <c r="C1" s="89"/>
      <c r="D1" s="89"/>
      <c r="E1" s="88"/>
    </row>
    <row r="2" spans="1:18" ht="16.5" thickBot="1">
      <c r="A2" s="88" t="s">
        <v>35</v>
      </c>
      <c r="B2" s="88"/>
      <c r="C2" s="89"/>
      <c r="D2" s="89" t="s">
        <v>59</v>
      </c>
      <c r="E2" s="88"/>
    </row>
    <row r="3" spans="1:18" ht="15.75">
      <c r="A3" s="91" t="s">
        <v>60</v>
      </c>
      <c r="B3" s="92" t="s">
        <v>1</v>
      </c>
      <c r="C3" s="118" t="s">
        <v>73</v>
      </c>
      <c r="D3" s="118"/>
      <c r="E3" s="118"/>
      <c r="F3" s="118" t="s">
        <v>74</v>
      </c>
      <c r="G3" s="118"/>
      <c r="H3" s="119"/>
      <c r="I3" s="118" t="s">
        <v>75</v>
      </c>
      <c r="J3" s="118"/>
      <c r="K3" s="119"/>
      <c r="L3" s="118" t="s">
        <v>76</v>
      </c>
      <c r="M3" s="118"/>
      <c r="N3" s="119"/>
      <c r="O3" s="118" t="s">
        <v>77</v>
      </c>
      <c r="P3" s="118"/>
      <c r="Q3" s="119"/>
    </row>
    <row r="4" spans="1:18" ht="16.5" thickBot="1">
      <c r="A4" s="93"/>
      <c r="B4" s="94"/>
      <c r="C4" s="95" t="s">
        <v>7</v>
      </c>
      <c r="D4" s="95" t="s">
        <v>8</v>
      </c>
      <c r="E4" s="96" t="s">
        <v>61</v>
      </c>
      <c r="F4" s="95" t="s">
        <v>7</v>
      </c>
      <c r="G4" s="95" t="s">
        <v>8</v>
      </c>
      <c r="H4" s="105" t="s">
        <v>61</v>
      </c>
      <c r="I4" s="95" t="s">
        <v>7</v>
      </c>
      <c r="J4" s="95" t="s">
        <v>8</v>
      </c>
      <c r="K4" s="105" t="s">
        <v>61</v>
      </c>
      <c r="L4" s="95" t="s">
        <v>7</v>
      </c>
      <c r="M4" s="95" t="s">
        <v>8</v>
      </c>
      <c r="N4" s="105" t="s">
        <v>61</v>
      </c>
      <c r="O4" s="95" t="s">
        <v>7</v>
      </c>
      <c r="P4" s="95" t="s">
        <v>8</v>
      </c>
      <c r="Q4" s="105" t="s">
        <v>61</v>
      </c>
    </row>
    <row r="5" spans="1:18">
      <c r="A5" s="162">
        <v>1</v>
      </c>
      <c r="B5" s="165" t="s">
        <v>63</v>
      </c>
      <c r="C5" s="152">
        <v>0</v>
      </c>
      <c r="D5" s="152">
        <v>0</v>
      </c>
      <c r="E5" s="165">
        <v>0</v>
      </c>
      <c r="F5" s="152">
        <v>0</v>
      </c>
      <c r="G5" s="152">
        <v>0</v>
      </c>
      <c r="H5" s="165">
        <v>0</v>
      </c>
      <c r="I5" s="152">
        <v>0</v>
      </c>
      <c r="J5" s="152">
        <v>12.4</v>
      </c>
      <c r="K5" s="165">
        <v>2</v>
      </c>
      <c r="L5" s="152">
        <v>0</v>
      </c>
      <c r="M5" s="159">
        <v>0</v>
      </c>
      <c r="N5" s="163">
        <v>0</v>
      </c>
      <c r="O5" s="151">
        <v>0</v>
      </c>
      <c r="P5" s="152">
        <v>0</v>
      </c>
      <c r="Q5" s="170">
        <v>0</v>
      </c>
      <c r="R5" s="114"/>
    </row>
    <row r="6" spans="1:18">
      <c r="A6" s="158">
        <v>2</v>
      </c>
      <c r="B6" s="156" t="s">
        <v>9</v>
      </c>
      <c r="C6" s="155">
        <v>3755.44</v>
      </c>
      <c r="D6" s="155">
        <v>1518.5</v>
      </c>
      <c r="E6" s="156">
        <v>2997</v>
      </c>
      <c r="F6" s="155">
        <v>3129.54</v>
      </c>
      <c r="G6" s="155">
        <v>7301.04</v>
      </c>
      <c r="H6" s="156">
        <v>11571</v>
      </c>
      <c r="I6" s="155">
        <v>4172.71</v>
      </c>
      <c r="J6" s="155">
        <v>7372.37</v>
      </c>
      <c r="K6" s="156">
        <v>8229</v>
      </c>
      <c r="L6" s="155">
        <v>3442.49</v>
      </c>
      <c r="M6" s="154">
        <v>7516.18</v>
      </c>
      <c r="N6" s="153">
        <v>10141</v>
      </c>
      <c r="O6" s="157">
        <v>3922.35</v>
      </c>
      <c r="P6" s="155">
        <v>93.93</v>
      </c>
      <c r="Q6" s="171">
        <v>20</v>
      </c>
      <c r="R6" s="114"/>
    </row>
    <row r="7" spans="1:18">
      <c r="A7" s="158">
        <v>3</v>
      </c>
      <c r="B7" s="156" t="s">
        <v>10</v>
      </c>
      <c r="C7" s="155">
        <v>0</v>
      </c>
      <c r="D7" s="155">
        <v>0</v>
      </c>
      <c r="E7" s="156">
        <v>0</v>
      </c>
      <c r="F7" s="155">
        <v>0</v>
      </c>
      <c r="G7" s="155">
        <v>0</v>
      </c>
      <c r="H7" s="156">
        <v>0</v>
      </c>
      <c r="I7" s="155">
        <v>0</v>
      </c>
      <c r="J7" s="155">
        <v>8.2899999999999991</v>
      </c>
      <c r="K7" s="156">
        <v>3</v>
      </c>
      <c r="L7" s="155">
        <v>0</v>
      </c>
      <c r="M7" s="154">
        <v>0</v>
      </c>
      <c r="N7" s="153">
        <v>0</v>
      </c>
      <c r="O7" s="157">
        <v>0</v>
      </c>
      <c r="P7" s="155">
        <v>2.5</v>
      </c>
      <c r="Q7" s="171">
        <v>2</v>
      </c>
      <c r="R7" s="114"/>
    </row>
    <row r="8" spans="1:18">
      <c r="A8" s="158">
        <v>4</v>
      </c>
      <c r="B8" s="156" t="s">
        <v>11</v>
      </c>
      <c r="C8" s="155">
        <v>1325.48</v>
      </c>
      <c r="D8" s="155">
        <v>16.79</v>
      </c>
      <c r="E8" s="156">
        <v>20</v>
      </c>
      <c r="F8" s="155">
        <v>1104.57</v>
      </c>
      <c r="G8" s="155">
        <v>363.51</v>
      </c>
      <c r="H8" s="156">
        <v>952</v>
      </c>
      <c r="I8" s="155">
        <v>1472.76</v>
      </c>
      <c r="J8" s="155">
        <v>848.12</v>
      </c>
      <c r="K8" s="156">
        <v>164</v>
      </c>
      <c r="L8" s="155">
        <v>1215.02</v>
      </c>
      <c r="M8" s="154">
        <v>547.83000000000004</v>
      </c>
      <c r="N8" s="153">
        <v>300</v>
      </c>
      <c r="O8" s="157">
        <v>1384.39</v>
      </c>
      <c r="P8" s="155">
        <v>313.51</v>
      </c>
      <c r="Q8" s="171">
        <v>99</v>
      </c>
      <c r="R8" s="114"/>
    </row>
    <row r="9" spans="1:18">
      <c r="A9" s="158">
        <v>5</v>
      </c>
      <c r="B9" s="156" t="s">
        <v>12</v>
      </c>
      <c r="C9" s="155">
        <v>7367.04</v>
      </c>
      <c r="D9" s="155">
        <v>1495.78</v>
      </c>
      <c r="E9" s="156">
        <v>5018</v>
      </c>
      <c r="F9" s="155">
        <v>6139.2</v>
      </c>
      <c r="G9" s="155">
        <v>1111.46</v>
      </c>
      <c r="H9" s="156">
        <v>2652</v>
      </c>
      <c r="I9" s="155">
        <v>8185.6</v>
      </c>
      <c r="J9" s="155">
        <v>1034.3800000000001</v>
      </c>
      <c r="K9" s="156">
        <v>211</v>
      </c>
      <c r="L9" s="155">
        <v>6753.12</v>
      </c>
      <c r="M9" s="154">
        <v>2066</v>
      </c>
      <c r="N9" s="153">
        <v>4324</v>
      </c>
      <c r="O9" s="157">
        <v>7694.47</v>
      </c>
      <c r="P9" s="155">
        <v>430.82</v>
      </c>
      <c r="Q9" s="171">
        <v>110</v>
      </c>
      <c r="R9" s="114"/>
    </row>
    <row r="10" spans="1:18">
      <c r="A10" s="158">
        <v>6</v>
      </c>
      <c r="B10" s="156" t="s">
        <v>13</v>
      </c>
      <c r="C10" s="155">
        <v>88.54</v>
      </c>
      <c r="D10" s="155">
        <v>29.25</v>
      </c>
      <c r="E10" s="156">
        <v>75</v>
      </c>
      <c r="F10" s="155">
        <v>73.78</v>
      </c>
      <c r="G10" s="155">
        <v>19.829999999999998</v>
      </c>
      <c r="H10" s="156">
        <v>11</v>
      </c>
      <c r="I10" s="155">
        <v>98.36</v>
      </c>
      <c r="J10" s="155">
        <v>24.33</v>
      </c>
      <c r="K10" s="156">
        <v>7</v>
      </c>
      <c r="L10" s="155">
        <v>81.150000000000006</v>
      </c>
      <c r="M10" s="154">
        <v>54.98</v>
      </c>
      <c r="N10" s="153">
        <v>111</v>
      </c>
      <c r="O10" s="157">
        <v>92.46</v>
      </c>
      <c r="P10" s="155">
        <v>0</v>
      </c>
      <c r="Q10" s="171">
        <v>0</v>
      </c>
      <c r="R10" s="114"/>
    </row>
    <row r="11" spans="1:18">
      <c r="A11" s="158">
        <v>7</v>
      </c>
      <c r="B11" s="156" t="s">
        <v>14</v>
      </c>
      <c r="C11" s="155">
        <v>1455.98</v>
      </c>
      <c r="D11" s="155">
        <v>311.70999999999998</v>
      </c>
      <c r="E11" s="156">
        <v>325</v>
      </c>
      <c r="F11" s="155">
        <v>1213.32</v>
      </c>
      <c r="G11" s="155">
        <v>406.87</v>
      </c>
      <c r="H11" s="156">
        <v>265</v>
      </c>
      <c r="I11" s="155">
        <v>1617.75</v>
      </c>
      <c r="J11" s="155">
        <v>958.35</v>
      </c>
      <c r="K11" s="156">
        <v>305</v>
      </c>
      <c r="L11" s="155">
        <v>1334.65</v>
      </c>
      <c r="M11" s="154">
        <v>724.11</v>
      </c>
      <c r="N11" s="153">
        <v>2003</v>
      </c>
      <c r="O11" s="157">
        <v>1520.69</v>
      </c>
      <c r="P11" s="155">
        <v>274.39999999999998</v>
      </c>
      <c r="Q11" s="171">
        <v>74</v>
      </c>
      <c r="R11" s="114"/>
    </row>
    <row r="12" spans="1:18">
      <c r="A12" s="158">
        <v>8</v>
      </c>
      <c r="B12" s="156" t="s">
        <v>15</v>
      </c>
      <c r="C12" s="155">
        <v>5.47</v>
      </c>
      <c r="D12" s="155">
        <v>0.21</v>
      </c>
      <c r="E12" s="156">
        <v>1</v>
      </c>
      <c r="F12" s="155">
        <v>4.5599999999999996</v>
      </c>
      <c r="G12" s="155">
        <v>0</v>
      </c>
      <c r="H12" s="156">
        <v>0</v>
      </c>
      <c r="I12" s="155">
        <v>6.08</v>
      </c>
      <c r="J12" s="155">
        <v>0</v>
      </c>
      <c r="K12" s="156">
        <v>0</v>
      </c>
      <c r="L12" s="155">
        <v>5.0199999999999996</v>
      </c>
      <c r="M12" s="154">
        <v>0</v>
      </c>
      <c r="N12" s="153">
        <v>0</v>
      </c>
      <c r="O12" s="157">
        <v>5.72</v>
      </c>
      <c r="P12" s="155">
        <v>0</v>
      </c>
      <c r="Q12" s="171">
        <v>0</v>
      </c>
      <c r="R12" s="114"/>
    </row>
    <row r="13" spans="1:18">
      <c r="A13" s="158">
        <v>9</v>
      </c>
      <c r="B13" s="156" t="s">
        <v>16</v>
      </c>
      <c r="C13" s="155">
        <v>1250.56</v>
      </c>
      <c r="D13" s="155">
        <v>440.6</v>
      </c>
      <c r="E13" s="156">
        <v>334</v>
      </c>
      <c r="F13" s="155">
        <v>1042.1400000000001</v>
      </c>
      <c r="G13" s="155">
        <v>39.700000000000003</v>
      </c>
      <c r="H13" s="156">
        <v>14</v>
      </c>
      <c r="I13" s="155">
        <v>1389.51</v>
      </c>
      <c r="J13" s="155">
        <v>211.2</v>
      </c>
      <c r="K13" s="156">
        <v>77</v>
      </c>
      <c r="L13" s="155">
        <v>1146.3399999999999</v>
      </c>
      <c r="M13" s="154">
        <v>92.4</v>
      </c>
      <c r="N13" s="153">
        <v>152</v>
      </c>
      <c r="O13" s="157">
        <v>1306.1400000000001</v>
      </c>
      <c r="P13" s="155">
        <v>0</v>
      </c>
      <c r="Q13" s="171">
        <v>0</v>
      </c>
      <c r="R13" s="114"/>
    </row>
    <row r="14" spans="1:18">
      <c r="A14" s="158">
        <v>10</v>
      </c>
      <c r="B14" s="156" t="s">
        <v>17</v>
      </c>
      <c r="C14" s="155">
        <v>11.32</v>
      </c>
      <c r="D14" s="155">
        <v>1.7</v>
      </c>
      <c r="E14" s="156">
        <v>2</v>
      </c>
      <c r="F14" s="155">
        <v>9.43</v>
      </c>
      <c r="G14" s="155">
        <v>6.97</v>
      </c>
      <c r="H14" s="156">
        <v>1</v>
      </c>
      <c r="I14" s="155">
        <v>12.57</v>
      </c>
      <c r="J14" s="155">
        <v>11.97</v>
      </c>
      <c r="K14" s="156">
        <v>3</v>
      </c>
      <c r="L14" s="155">
        <v>10.37</v>
      </c>
      <c r="M14" s="154">
        <v>13.71</v>
      </c>
      <c r="N14" s="153">
        <v>2</v>
      </c>
      <c r="O14" s="157">
        <v>11.82</v>
      </c>
      <c r="P14" s="155">
        <v>0</v>
      </c>
      <c r="Q14" s="171">
        <v>0</v>
      </c>
      <c r="R14" s="114"/>
    </row>
    <row r="15" spans="1:18">
      <c r="A15" s="158">
        <v>11</v>
      </c>
      <c r="B15" s="156" t="s">
        <v>47</v>
      </c>
      <c r="C15" s="155">
        <v>1811.82</v>
      </c>
      <c r="D15" s="155">
        <v>502.59</v>
      </c>
      <c r="E15" s="156">
        <v>347</v>
      </c>
      <c r="F15" s="155">
        <v>1509.83</v>
      </c>
      <c r="G15" s="155">
        <v>38.43</v>
      </c>
      <c r="H15" s="156">
        <v>81</v>
      </c>
      <c r="I15" s="155">
        <v>2013.11</v>
      </c>
      <c r="J15" s="155">
        <v>599.35</v>
      </c>
      <c r="K15" s="156">
        <v>394</v>
      </c>
      <c r="L15" s="155">
        <v>1660.81</v>
      </c>
      <c r="M15" s="154">
        <v>914.46</v>
      </c>
      <c r="N15" s="153">
        <v>305</v>
      </c>
      <c r="O15" s="157">
        <v>1892.32</v>
      </c>
      <c r="P15" s="155">
        <v>0</v>
      </c>
      <c r="Q15" s="171">
        <v>0</v>
      </c>
      <c r="R15" s="114"/>
    </row>
    <row r="16" spans="1:18">
      <c r="A16" s="158">
        <v>12</v>
      </c>
      <c r="B16" s="156" t="s">
        <v>18</v>
      </c>
      <c r="C16" s="155">
        <v>2273.89</v>
      </c>
      <c r="D16" s="155">
        <v>904.86</v>
      </c>
      <c r="E16" s="156">
        <v>1441</v>
      </c>
      <c r="F16" s="155">
        <v>1894.91</v>
      </c>
      <c r="G16" s="155">
        <v>1433.49</v>
      </c>
      <c r="H16" s="156">
        <v>1486</v>
      </c>
      <c r="I16" s="155">
        <v>2526.54</v>
      </c>
      <c r="J16" s="155">
        <v>548.94000000000005</v>
      </c>
      <c r="K16" s="156">
        <v>478</v>
      </c>
      <c r="L16" s="155">
        <v>2084.4</v>
      </c>
      <c r="M16" s="154">
        <v>4119.05</v>
      </c>
      <c r="N16" s="153">
        <v>4188</v>
      </c>
      <c r="O16" s="157">
        <v>2374.9499999999998</v>
      </c>
      <c r="P16" s="155">
        <v>0</v>
      </c>
      <c r="Q16" s="171">
        <v>0</v>
      </c>
      <c r="R16" s="114"/>
    </row>
    <row r="17" spans="1:18">
      <c r="A17" s="158">
        <v>13</v>
      </c>
      <c r="B17" s="156" t="s">
        <v>19</v>
      </c>
      <c r="C17" s="155">
        <v>768.95</v>
      </c>
      <c r="D17" s="155">
        <v>373.11</v>
      </c>
      <c r="E17" s="156">
        <v>726</v>
      </c>
      <c r="F17" s="155">
        <v>640.79999999999995</v>
      </c>
      <c r="G17" s="155">
        <v>596.78</v>
      </c>
      <c r="H17" s="156">
        <v>453</v>
      </c>
      <c r="I17" s="155">
        <v>854.39</v>
      </c>
      <c r="J17" s="155">
        <v>2404.08</v>
      </c>
      <c r="K17" s="156">
        <v>1136</v>
      </c>
      <c r="L17" s="155">
        <v>704.87</v>
      </c>
      <c r="M17" s="154">
        <v>3259.26</v>
      </c>
      <c r="N17" s="153">
        <v>832</v>
      </c>
      <c r="O17" s="157">
        <v>803.13</v>
      </c>
      <c r="P17" s="155">
        <v>0</v>
      </c>
      <c r="Q17" s="171">
        <v>0</v>
      </c>
      <c r="R17" s="114"/>
    </row>
    <row r="18" spans="1:18">
      <c r="A18" s="158">
        <v>14</v>
      </c>
      <c r="B18" s="156" t="s">
        <v>20</v>
      </c>
      <c r="C18" s="155">
        <v>411.32</v>
      </c>
      <c r="D18" s="155">
        <v>15.51</v>
      </c>
      <c r="E18" s="156">
        <v>11</v>
      </c>
      <c r="F18" s="155">
        <v>342.76</v>
      </c>
      <c r="G18" s="155">
        <v>1026.4100000000001</v>
      </c>
      <c r="H18" s="156">
        <v>321</v>
      </c>
      <c r="I18" s="155">
        <v>457.02</v>
      </c>
      <c r="J18" s="155">
        <v>223.35</v>
      </c>
      <c r="K18" s="156">
        <v>42</v>
      </c>
      <c r="L18" s="155">
        <v>377.04</v>
      </c>
      <c r="M18" s="154">
        <v>41.45</v>
      </c>
      <c r="N18" s="153">
        <v>21</v>
      </c>
      <c r="O18" s="157">
        <v>429.6</v>
      </c>
      <c r="P18" s="155">
        <v>0</v>
      </c>
      <c r="Q18" s="171">
        <v>0</v>
      </c>
      <c r="R18" s="114"/>
    </row>
    <row r="19" spans="1:18">
      <c r="A19" s="158">
        <v>15</v>
      </c>
      <c r="B19" s="156" t="s">
        <v>21</v>
      </c>
      <c r="C19" s="155">
        <v>1772.32</v>
      </c>
      <c r="D19" s="155">
        <v>679.65</v>
      </c>
      <c r="E19" s="156">
        <v>1945</v>
      </c>
      <c r="F19" s="155">
        <v>1476.92</v>
      </c>
      <c r="G19" s="155">
        <v>90.88</v>
      </c>
      <c r="H19" s="156">
        <v>111</v>
      </c>
      <c r="I19" s="155">
        <v>1969.23</v>
      </c>
      <c r="J19" s="155">
        <v>320.08</v>
      </c>
      <c r="K19" s="156">
        <v>88</v>
      </c>
      <c r="L19" s="155">
        <v>1624.62</v>
      </c>
      <c r="M19" s="154">
        <v>573.23</v>
      </c>
      <c r="N19" s="153">
        <v>687</v>
      </c>
      <c r="O19" s="157">
        <v>1851.08</v>
      </c>
      <c r="P19" s="155">
        <v>0</v>
      </c>
      <c r="Q19" s="171">
        <v>0</v>
      </c>
      <c r="R19" s="114"/>
    </row>
    <row r="20" spans="1:18">
      <c r="A20" s="158">
        <v>16</v>
      </c>
      <c r="B20" s="156" t="s">
        <v>22</v>
      </c>
      <c r="C20" s="155">
        <v>4657.95</v>
      </c>
      <c r="D20" s="155">
        <v>7346.54</v>
      </c>
      <c r="E20" s="156">
        <v>2932</v>
      </c>
      <c r="F20" s="155">
        <v>3881.62</v>
      </c>
      <c r="G20" s="155">
        <v>2785.9</v>
      </c>
      <c r="H20" s="156">
        <v>2280</v>
      </c>
      <c r="I20" s="155">
        <v>5175.5</v>
      </c>
      <c r="J20" s="155">
        <v>3626.36</v>
      </c>
      <c r="K20" s="156">
        <v>2828</v>
      </c>
      <c r="L20" s="155">
        <v>4269.78</v>
      </c>
      <c r="M20" s="154">
        <v>2799.45</v>
      </c>
      <c r="N20" s="153">
        <v>1904</v>
      </c>
      <c r="O20" s="157">
        <v>4864.97</v>
      </c>
      <c r="P20" s="155">
        <v>0</v>
      </c>
      <c r="Q20" s="171">
        <v>0</v>
      </c>
      <c r="R20" s="114"/>
    </row>
    <row r="21" spans="1:18">
      <c r="A21" s="158">
        <v>17</v>
      </c>
      <c r="B21" s="156" t="s">
        <v>23</v>
      </c>
      <c r="C21" s="155">
        <v>1351.63</v>
      </c>
      <c r="D21" s="155">
        <v>5711.49</v>
      </c>
      <c r="E21" s="156">
        <v>6119</v>
      </c>
      <c r="F21" s="155">
        <v>1126.3399999999999</v>
      </c>
      <c r="G21" s="155">
        <v>6525.82</v>
      </c>
      <c r="H21" s="156">
        <v>5486</v>
      </c>
      <c r="I21" s="155">
        <v>1501.8</v>
      </c>
      <c r="J21" s="155">
        <v>7654.95</v>
      </c>
      <c r="K21" s="156">
        <v>7632</v>
      </c>
      <c r="L21" s="155">
        <v>1238.98</v>
      </c>
      <c r="M21" s="154">
        <v>12113.82</v>
      </c>
      <c r="N21" s="153">
        <v>7368</v>
      </c>
      <c r="O21" s="157">
        <v>1411.69</v>
      </c>
      <c r="P21" s="155">
        <v>0</v>
      </c>
      <c r="Q21" s="171">
        <v>0</v>
      </c>
      <c r="R21" s="114"/>
    </row>
    <row r="22" spans="1:18">
      <c r="A22" s="158">
        <v>18</v>
      </c>
      <c r="B22" s="156" t="s">
        <v>70</v>
      </c>
      <c r="C22" s="155">
        <v>0</v>
      </c>
      <c r="D22" s="155">
        <v>0</v>
      </c>
      <c r="E22" s="156">
        <v>0</v>
      </c>
      <c r="F22" s="155">
        <v>0</v>
      </c>
      <c r="G22" s="155">
        <v>0</v>
      </c>
      <c r="H22" s="156">
        <v>0</v>
      </c>
      <c r="I22" s="155">
        <v>0</v>
      </c>
      <c r="J22" s="155">
        <v>0</v>
      </c>
      <c r="K22" s="156">
        <v>0</v>
      </c>
      <c r="L22" s="155">
        <v>0</v>
      </c>
      <c r="M22" s="154">
        <v>0</v>
      </c>
      <c r="N22" s="153">
        <v>0</v>
      </c>
      <c r="O22" s="157">
        <v>0</v>
      </c>
      <c r="P22" s="155">
        <v>0</v>
      </c>
      <c r="Q22" s="171">
        <v>0</v>
      </c>
      <c r="R22" s="114"/>
    </row>
    <row r="23" spans="1:18">
      <c r="A23" s="158">
        <v>19</v>
      </c>
      <c r="B23" s="156" t="s">
        <v>64</v>
      </c>
      <c r="C23" s="155">
        <v>0</v>
      </c>
      <c r="D23" s="155">
        <v>0</v>
      </c>
      <c r="E23" s="156">
        <v>0</v>
      </c>
      <c r="F23" s="155">
        <v>0</v>
      </c>
      <c r="G23" s="155">
        <v>0</v>
      </c>
      <c r="H23" s="156">
        <v>0</v>
      </c>
      <c r="I23" s="155">
        <v>0</v>
      </c>
      <c r="J23" s="155">
        <v>0</v>
      </c>
      <c r="K23" s="156">
        <v>0</v>
      </c>
      <c r="L23" s="155">
        <v>0</v>
      </c>
      <c r="M23" s="154">
        <v>0</v>
      </c>
      <c r="N23" s="153">
        <v>0</v>
      </c>
      <c r="O23" s="157">
        <v>0</v>
      </c>
      <c r="P23" s="155">
        <v>0</v>
      </c>
      <c r="Q23" s="171">
        <v>0</v>
      </c>
      <c r="R23" s="114"/>
    </row>
    <row r="24" spans="1:18">
      <c r="A24" s="158">
        <v>20</v>
      </c>
      <c r="B24" s="156" t="s">
        <v>24</v>
      </c>
      <c r="C24" s="155">
        <v>5043.62</v>
      </c>
      <c r="D24" s="155">
        <v>56.53</v>
      </c>
      <c r="E24" s="156">
        <v>61</v>
      </c>
      <c r="F24" s="155">
        <v>4203.0200000000004</v>
      </c>
      <c r="G24" s="155">
        <v>598.62</v>
      </c>
      <c r="H24" s="156">
        <v>838</v>
      </c>
      <c r="I24" s="155">
        <v>5604.03</v>
      </c>
      <c r="J24" s="155">
        <v>1508.1</v>
      </c>
      <c r="K24" s="156">
        <v>374</v>
      </c>
      <c r="L24" s="155">
        <v>4623.32</v>
      </c>
      <c r="M24" s="154">
        <v>2023.44</v>
      </c>
      <c r="N24" s="153">
        <v>756</v>
      </c>
      <c r="O24" s="157">
        <v>5267.79</v>
      </c>
      <c r="P24" s="155">
        <v>0</v>
      </c>
      <c r="Q24" s="171">
        <v>0</v>
      </c>
      <c r="R24" s="114"/>
    </row>
    <row r="25" spans="1:18">
      <c r="A25" s="158">
        <v>21</v>
      </c>
      <c r="B25" s="156" t="s">
        <v>25</v>
      </c>
      <c r="C25" s="155">
        <v>5903.44</v>
      </c>
      <c r="D25" s="155">
        <v>7499.35</v>
      </c>
      <c r="E25" s="156">
        <v>6215</v>
      </c>
      <c r="F25" s="155">
        <v>4919.53</v>
      </c>
      <c r="G25" s="155">
        <v>1698.39</v>
      </c>
      <c r="H25" s="156">
        <v>752</v>
      </c>
      <c r="I25" s="155">
        <v>6559.37</v>
      </c>
      <c r="J25" s="155">
        <v>3095.91</v>
      </c>
      <c r="K25" s="156">
        <v>1123</v>
      </c>
      <c r="L25" s="155">
        <v>5411.48</v>
      </c>
      <c r="M25" s="154">
        <v>1174.51</v>
      </c>
      <c r="N25" s="153">
        <v>385</v>
      </c>
      <c r="O25" s="157">
        <v>6165.81</v>
      </c>
      <c r="P25" s="155">
        <v>13.63</v>
      </c>
      <c r="Q25" s="171">
        <v>0</v>
      </c>
      <c r="R25" s="114"/>
    </row>
    <row r="26" spans="1:18">
      <c r="A26" s="158">
        <v>22</v>
      </c>
      <c r="B26" s="156" t="s">
        <v>26</v>
      </c>
      <c r="C26" s="155">
        <v>57.62</v>
      </c>
      <c r="D26" s="155">
        <v>51.59</v>
      </c>
      <c r="E26" s="156">
        <v>42</v>
      </c>
      <c r="F26" s="155">
        <v>48.03</v>
      </c>
      <c r="G26" s="155">
        <v>2.0299999999999998</v>
      </c>
      <c r="H26" s="156">
        <v>2</v>
      </c>
      <c r="I26" s="155">
        <v>64.06</v>
      </c>
      <c r="J26" s="155">
        <v>211.43</v>
      </c>
      <c r="K26" s="156">
        <v>37</v>
      </c>
      <c r="L26" s="155">
        <v>52.85</v>
      </c>
      <c r="M26" s="154">
        <v>36.29</v>
      </c>
      <c r="N26" s="153">
        <v>6</v>
      </c>
      <c r="O26" s="157">
        <v>60.2</v>
      </c>
      <c r="P26" s="155">
        <v>0</v>
      </c>
      <c r="Q26" s="171">
        <v>0</v>
      </c>
      <c r="R26" s="114"/>
    </row>
    <row r="27" spans="1:18">
      <c r="A27" s="158">
        <v>23</v>
      </c>
      <c r="B27" s="156" t="s">
        <v>27</v>
      </c>
      <c r="C27" s="155">
        <v>10.25</v>
      </c>
      <c r="D27" s="155">
        <v>1.82</v>
      </c>
      <c r="E27" s="156">
        <v>1</v>
      </c>
      <c r="F27" s="155">
        <v>8.58</v>
      </c>
      <c r="G27" s="155">
        <v>1.01</v>
      </c>
      <c r="H27" s="156">
        <v>1</v>
      </c>
      <c r="I27" s="155">
        <v>11.46</v>
      </c>
      <c r="J27" s="155">
        <v>15.17</v>
      </c>
      <c r="K27" s="156">
        <v>3</v>
      </c>
      <c r="L27" s="155">
        <v>9.4600000000000009</v>
      </c>
      <c r="M27" s="154">
        <v>5.46</v>
      </c>
      <c r="N27" s="153">
        <v>2</v>
      </c>
      <c r="O27" s="157">
        <v>10.77</v>
      </c>
      <c r="P27" s="155">
        <v>0</v>
      </c>
      <c r="Q27" s="171">
        <v>0</v>
      </c>
      <c r="R27" s="114"/>
    </row>
    <row r="28" spans="1:18">
      <c r="A28" s="158">
        <v>24</v>
      </c>
      <c r="B28" s="156" t="s">
        <v>28</v>
      </c>
      <c r="C28" s="155">
        <v>0.71</v>
      </c>
      <c r="D28" s="155">
        <v>0</v>
      </c>
      <c r="E28" s="156">
        <v>0</v>
      </c>
      <c r="F28" s="155">
        <v>0.6</v>
      </c>
      <c r="G28" s="155">
        <v>0</v>
      </c>
      <c r="H28" s="156">
        <v>0</v>
      </c>
      <c r="I28" s="155">
        <v>0.8</v>
      </c>
      <c r="J28" s="155">
        <v>90.22</v>
      </c>
      <c r="K28" s="156">
        <v>55</v>
      </c>
      <c r="L28" s="155">
        <v>0.67</v>
      </c>
      <c r="M28" s="154">
        <v>0</v>
      </c>
      <c r="N28" s="153">
        <v>0</v>
      </c>
      <c r="O28" s="157">
        <v>0.76</v>
      </c>
      <c r="P28" s="155">
        <v>0</v>
      </c>
      <c r="Q28" s="171">
        <v>0</v>
      </c>
      <c r="R28" s="114"/>
    </row>
    <row r="29" spans="1:18">
      <c r="A29" s="158">
        <v>25</v>
      </c>
      <c r="B29" s="156" t="s">
        <v>68</v>
      </c>
      <c r="C29" s="155">
        <v>0</v>
      </c>
      <c r="D29" s="155">
        <v>7.4</v>
      </c>
      <c r="E29" s="156">
        <v>4</v>
      </c>
      <c r="F29" s="155">
        <v>0</v>
      </c>
      <c r="G29" s="155">
        <v>0</v>
      </c>
      <c r="H29" s="156">
        <v>0</v>
      </c>
      <c r="I29" s="155">
        <v>0</v>
      </c>
      <c r="J29" s="155">
        <v>243.71</v>
      </c>
      <c r="K29" s="156">
        <v>69</v>
      </c>
      <c r="L29" s="155">
        <v>0</v>
      </c>
      <c r="M29" s="154">
        <v>0</v>
      </c>
      <c r="N29" s="153">
        <v>0</v>
      </c>
      <c r="O29" s="157">
        <v>0</v>
      </c>
      <c r="P29" s="155">
        <v>2.08</v>
      </c>
      <c r="Q29" s="171">
        <v>1</v>
      </c>
      <c r="R29" s="114"/>
    </row>
    <row r="30" spans="1:18">
      <c r="A30" s="158">
        <v>26</v>
      </c>
      <c r="B30" s="156" t="s">
        <v>46</v>
      </c>
      <c r="C30" s="155">
        <v>3196.52</v>
      </c>
      <c r="D30" s="155">
        <v>404.47</v>
      </c>
      <c r="E30" s="156">
        <v>1209</v>
      </c>
      <c r="F30" s="155">
        <v>2663.76</v>
      </c>
      <c r="G30" s="155">
        <v>389.78</v>
      </c>
      <c r="H30" s="156">
        <v>654</v>
      </c>
      <c r="I30" s="155">
        <v>3551.68</v>
      </c>
      <c r="J30" s="155">
        <v>1084.3699999999999</v>
      </c>
      <c r="K30" s="156">
        <v>245</v>
      </c>
      <c r="L30" s="155">
        <v>2930.14</v>
      </c>
      <c r="M30" s="154">
        <v>735.44</v>
      </c>
      <c r="N30" s="153">
        <v>300</v>
      </c>
      <c r="O30" s="157">
        <v>3338.58</v>
      </c>
      <c r="P30" s="155">
        <v>0.48</v>
      </c>
      <c r="Q30" s="171">
        <v>1</v>
      </c>
      <c r="R30" s="114"/>
    </row>
    <row r="31" spans="1:18">
      <c r="A31" s="158">
        <v>27</v>
      </c>
      <c r="B31" s="156" t="s">
        <v>45</v>
      </c>
      <c r="C31" s="155">
        <v>87.31</v>
      </c>
      <c r="D31" s="155">
        <v>2052.7800000000002</v>
      </c>
      <c r="E31" s="156">
        <v>2397</v>
      </c>
      <c r="F31" s="155">
        <v>72.75</v>
      </c>
      <c r="G31" s="155">
        <v>2670.45</v>
      </c>
      <c r="H31" s="156">
        <v>2993</v>
      </c>
      <c r="I31" s="155">
        <v>97</v>
      </c>
      <c r="J31" s="155">
        <v>1936.77</v>
      </c>
      <c r="K31" s="156">
        <v>1877</v>
      </c>
      <c r="L31" s="155">
        <v>80.03</v>
      </c>
      <c r="M31" s="154">
        <v>1107.31</v>
      </c>
      <c r="N31" s="153">
        <v>896</v>
      </c>
      <c r="O31" s="157">
        <v>91.18</v>
      </c>
      <c r="P31" s="155">
        <v>4.5</v>
      </c>
      <c r="Q31" s="171">
        <v>1</v>
      </c>
      <c r="R31" s="114"/>
    </row>
    <row r="32" spans="1:18">
      <c r="A32" s="158">
        <v>28</v>
      </c>
      <c r="B32" s="156" t="s">
        <v>29</v>
      </c>
      <c r="C32" s="155">
        <v>3939.88</v>
      </c>
      <c r="D32" s="155">
        <v>4637.63</v>
      </c>
      <c r="E32" s="156">
        <v>3972</v>
      </c>
      <c r="F32" s="155">
        <v>3283.24</v>
      </c>
      <c r="G32" s="155">
        <v>10711.77</v>
      </c>
      <c r="H32" s="156">
        <v>5741</v>
      </c>
      <c r="I32" s="155">
        <v>4377.6499999999996</v>
      </c>
      <c r="J32" s="155">
        <v>10014.76</v>
      </c>
      <c r="K32" s="156">
        <v>6095</v>
      </c>
      <c r="L32" s="155">
        <v>3611.56</v>
      </c>
      <c r="M32" s="154">
        <v>7105.53</v>
      </c>
      <c r="N32" s="153">
        <v>4192</v>
      </c>
      <c r="O32" s="157">
        <v>4114.99</v>
      </c>
      <c r="P32" s="155">
        <v>0</v>
      </c>
      <c r="Q32" s="171">
        <v>0</v>
      </c>
      <c r="R32" s="114"/>
    </row>
    <row r="33" spans="1:22">
      <c r="A33" s="158">
        <v>29</v>
      </c>
      <c r="B33" s="156" t="s">
        <v>30</v>
      </c>
      <c r="C33" s="155">
        <v>5434.61</v>
      </c>
      <c r="D33" s="155">
        <v>5690.82</v>
      </c>
      <c r="E33" s="156">
        <v>4494</v>
      </c>
      <c r="F33" s="155">
        <v>4528.8500000000004</v>
      </c>
      <c r="G33" s="155">
        <v>2586.1</v>
      </c>
      <c r="H33" s="156">
        <v>1905</v>
      </c>
      <c r="I33" s="155">
        <v>6038.46</v>
      </c>
      <c r="J33" s="155">
        <v>1402.16</v>
      </c>
      <c r="K33" s="156">
        <v>785</v>
      </c>
      <c r="L33" s="155">
        <v>4981.7299999999996</v>
      </c>
      <c r="M33" s="154">
        <v>2618.23</v>
      </c>
      <c r="N33" s="153">
        <v>1014</v>
      </c>
      <c r="O33" s="157">
        <v>5676.15</v>
      </c>
      <c r="P33" s="155">
        <v>0</v>
      </c>
      <c r="Q33" s="171">
        <v>0</v>
      </c>
      <c r="R33" s="114"/>
    </row>
    <row r="34" spans="1:22">
      <c r="A34" s="158">
        <v>30</v>
      </c>
      <c r="B34" s="156" t="s">
        <v>31</v>
      </c>
      <c r="C34" s="155">
        <v>16.8</v>
      </c>
      <c r="D34" s="155">
        <v>6.52</v>
      </c>
      <c r="E34" s="156">
        <v>5</v>
      </c>
      <c r="F34" s="155">
        <v>14</v>
      </c>
      <c r="G34" s="155">
        <v>11.52</v>
      </c>
      <c r="H34" s="156">
        <v>4</v>
      </c>
      <c r="I34" s="155">
        <v>18.66</v>
      </c>
      <c r="J34" s="155">
        <v>186.52</v>
      </c>
      <c r="K34" s="156">
        <v>24</v>
      </c>
      <c r="L34" s="155">
        <v>15.4</v>
      </c>
      <c r="M34" s="154">
        <v>41.82</v>
      </c>
      <c r="N34" s="153">
        <v>9</v>
      </c>
      <c r="O34" s="157">
        <v>406.33</v>
      </c>
      <c r="P34" s="155">
        <v>0</v>
      </c>
      <c r="Q34" s="171">
        <v>0</v>
      </c>
      <c r="R34" s="114"/>
    </row>
    <row r="35" spans="1:22">
      <c r="A35" s="158">
        <v>31</v>
      </c>
      <c r="B35" s="156" t="s">
        <v>43</v>
      </c>
      <c r="C35" s="155">
        <v>6420.4</v>
      </c>
      <c r="D35" s="155">
        <v>7174.94</v>
      </c>
      <c r="E35" s="156">
        <v>3378</v>
      </c>
      <c r="F35" s="155">
        <v>5350.32</v>
      </c>
      <c r="G35" s="155">
        <v>14902.9</v>
      </c>
      <c r="H35" s="156">
        <v>14548</v>
      </c>
      <c r="I35" s="155">
        <v>7133.76</v>
      </c>
      <c r="J35" s="155">
        <v>6047.88</v>
      </c>
      <c r="K35" s="156">
        <v>5588</v>
      </c>
      <c r="L35" s="155">
        <v>5885.36</v>
      </c>
      <c r="M35" s="154">
        <v>11171.26</v>
      </c>
      <c r="N35" s="153">
        <v>8261</v>
      </c>
      <c r="O35" s="157">
        <v>6705.74</v>
      </c>
      <c r="P35" s="155">
        <v>227.38</v>
      </c>
      <c r="Q35" s="171">
        <v>65</v>
      </c>
      <c r="R35" s="114"/>
    </row>
    <row r="36" spans="1:22">
      <c r="A36" s="158">
        <v>32</v>
      </c>
      <c r="B36" s="156" t="s">
        <v>50</v>
      </c>
      <c r="C36" s="155">
        <v>2415.7800000000002</v>
      </c>
      <c r="D36" s="155">
        <v>5533.41</v>
      </c>
      <c r="E36" s="156">
        <v>6535</v>
      </c>
      <c r="F36" s="155">
        <v>2013.14</v>
      </c>
      <c r="G36" s="155">
        <v>2506.1999999999998</v>
      </c>
      <c r="H36" s="156">
        <v>2606</v>
      </c>
      <c r="I36" s="155">
        <v>2684.19</v>
      </c>
      <c r="J36" s="155">
        <v>570.37</v>
      </c>
      <c r="K36" s="156">
        <v>390</v>
      </c>
      <c r="L36" s="155">
        <v>2214.4499999999998</v>
      </c>
      <c r="M36" s="154">
        <v>5312.93</v>
      </c>
      <c r="N36" s="153">
        <v>7022</v>
      </c>
      <c r="O36" s="157">
        <v>2523.13</v>
      </c>
      <c r="P36" s="155">
        <v>101.89</v>
      </c>
      <c r="Q36" s="171">
        <v>17</v>
      </c>
      <c r="R36" s="114"/>
    </row>
    <row r="37" spans="1:22">
      <c r="A37" s="158">
        <v>33</v>
      </c>
      <c r="B37" s="156" t="s">
        <v>32</v>
      </c>
      <c r="C37" s="155">
        <v>389.04</v>
      </c>
      <c r="D37" s="155">
        <v>1795.85</v>
      </c>
      <c r="E37" s="156">
        <v>676</v>
      </c>
      <c r="F37" s="155">
        <v>324.2</v>
      </c>
      <c r="G37" s="155">
        <v>878.77</v>
      </c>
      <c r="H37" s="156">
        <v>1578</v>
      </c>
      <c r="I37" s="155">
        <v>432.27</v>
      </c>
      <c r="J37" s="155">
        <v>675.7</v>
      </c>
      <c r="K37" s="156">
        <v>127</v>
      </c>
      <c r="L37" s="155">
        <v>356.62</v>
      </c>
      <c r="M37" s="154">
        <v>491.66</v>
      </c>
      <c r="N37" s="153">
        <v>222</v>
      </c>
      <c r="O37" s="157">
        <v>17.54</v>
      </c>
      <c r="P37" s="155">
        <v>357.46</v>
      </c>
      <c r="Q37" s="171">
        <v>109</v>
      </c>
      <c r="R37" s="114"/>
    </row>
    <row r="38" spans="1:22">
      <c r="A38" s="158">
        <v>34</v>
      </c>
      <c r="B38" s="156" t="s">
        <v>33</v>
      </c>
      <c r="C38" s="155">
        <v>18390.62</v>
      </c>
      <c r="D38" s="155">
        <v>5263.28</v>
      </c>
      <c r="E38" s="156">
        <v>2390</v>
      </c>
      <c r="F38" s="155">
        <v>15325.52</v>
      </c>
      <c r="G38" s="155">
        <v>9955.83</v>
      </c>
      <c r="H38" s="156">
        <v>7700</v>
      </c>
      <c r="I38" s="155">
        <v>20434.02</v>
      </c>
      <c r="J38" s="155">
        <v>4497.5200000000004</v>
      </c>
      <c r="K38" s="156">
        <v>2647</v>
      </c>
      <c r="L38" s="155">
        <v>16858.060000000001</v>
      </c>
      <c r="M38" s="154">
        <v>7716.14</v>
      </c>
      <c r="N38" s="153">
        <v>2074</v>
      </c>
      <c r="O38" s="157">
        <v>19207.98</v>
      </c>
      <c r="P38" s="155">
        <v>0</v>
      </c>
      <c r="Q38" s="171">
        <v>0</v>
      </c>
      <c r="R38" s="114"/>
    </row>
    <row r="39" spans="1:22">
      <c r="A39" s="158">
        <v>35</v>
      </c>
      <c r="B39" s="156" t="s">
        <v>44</v>
      </c>
      <c r="C39" s="155">
        <v>841.55</v>
      </c>
      <c r="D39" s="155">
        <v>14.91</v>
      </c>
      <c r="E39" s="156">
        <v>23</v>
      </c>
      <c r="F39" s="155">
        <v>701.29</v>
      </c>
      <c r="G39" s="155">
        <v>329.46</v>
      </c>
      <c r="H39" s="156">
        <v>246</v>
      </c>
      <c r="I39" s="155">
        <v>935.06</v>
      </c>
      <c r="J39" s="155">
        <v>901.61</v>
      </c>
      <c r="K39" s="156">
        <v>267</v>
      </c>
      <c r="L39" s="155">
        <v>771.42</v>
      </c>
      <c r="M39" s="154">
        <v>656.83</v>
      </c>
      <c r="N39" s="153">
        <v>246</v>
      </c>
      <c r="O39" s="157">
        <v>878.95</v>
      </c>
      <c r="P39" s="155">
        <v>0</v>
      </c>
      <c r="Q39" s="171">
        <v>0</v>
      </c>
      <c r="R39" s="114"/>
    </row>
    <row r="40" spans="1:22">
      <c r="A40" s="158">
        <v>36</v>
      </c>
      <c r="B40" s="156" t="s">
        <v>34</v>
      </c>
      <c r="C40" s="155">
        <v>9544.14</v>
      </c>
      <c r="D40" s="155">
        <v>4055.08</v>
      </c>
      <c r="E40" s="156">
        <v>30293</v>
      </c>
      <c r="F40" s="155">
        <v>7953.45</v>
      </c>
      <c r="G40" s="155">
        <v>2455.44</v>
      </c>
      <c r="H40" s="156">
        <v>20120</v>
      </c>
      <c r="I40" s="155">
        <v>10604.6</v>
      </c>
      <c r="J40" s="155">
        <v>2837.59</v>
      </c>
      <c r="K40" s="156">
        <v>445</v>
      </c>
      <c r="L40" s="155">
        <v>8748.7900000000009</v>
      </c>
      <c r="M40" s="154">
        <v>2493.36</v>
      </c>
      <c r="N40" s="153">
        <v>1279</v>
      </c>
      <c r="O40" s="157">
        <v>9968.32</v>
      </c>
      <c r="P40" s="155">
        <v>0</v>
      </c>
      <c r="Q40" s="171">
        <v>0</v>
      </c>
      <c r="R40" s="114"/>
    </row>
    <row r="41" spans="1:22">
      <c r="A41" s="158"/>
      <c r="B41" s="156"/>
      <c r="C41" s="155"/>
      <c r="D41" s="155"/>
      <c r="E41" s="156"/>
      <c r="F41" s="164"/>
      <c r="G41" s="161"/>
      <c r="H41" s="161"/>
      <c r="I41" s="164"/>
      <c r="J41" s="164"/>
      <c r="K41" s="164"/>
      <c r="L41" s="164"/>
      <c r="M41" s="164"/>
      <c r="N41" s="164"/>
      <c r="O41" s="160"/>
      <c r="P41" s="164"/>
      <c r="Q41" s="172"/>
    </row>
    <row r="42" spans="1:22" ht="15.75" thickBot="1">
      <c r="A42" s="169"/>
      <c r="B42" s="168" t="s">
        <v>62</v>
      </c>
      <c r="C42" s="166">
        <f t="shared" ref="C42:E42" si="0">SUM(C6:C41)</f>
        <v>90000</v>
      </c>
      <c r="D42" s="166">
        <f t="shared" si="0"/>
        <v>63594.670000000006</v>
      </c>
      <c r="E42" s="168">
        <f t="shared" si="0"/>
        <v>83988</v>
      </c>
      <c r="F42" s="166">
        <f>SUM(F6:F41)</f>
        <v>74999.999999999971</v>
      </c>
      <c r="G42" s="166">
        <f t="shared" ref="G42:K42" si="1">SUM(G5:G41)</f>
        <v>71445.36</v>
      </c>
      <c r="H42" s="168">
        <f t="shared" si="1"/>
        <v>85372</v>
      </c>
      <c r="I42" s="166">
        <f t="shared" si="1"/>
        <v>100000.00000000001</v>
      </c>
      <c r="J42" s="166">
        <f t="shared" si="1"/>
        <v>61178.31</v>
      </c>
      <c r="K42" s="168">
        <f t="shared" si="1"/>
        <v>41750</v>
      </c>
      <c r="L42" s="166">
        <f t="shared" ref="L42" si="2">SUM(L5:L41)</f>
        <v>82500</v>
      </c>
      <c r="M42" s="166">
        <f>SUM(M5:M41)</f>
        <v>77526.14</v>
      </c>
      <c r="N42" s="168">
        <f>SUM(N5:N41)</f>
        <v>59002</v>
      </c>
      <c r="O42" s="166">
        <f t="shared" ref="O42:Q42" si="3">SUM(O5:O41)</f>
        <v>93999.999999999971</v>
      </c>
      <c r="P42" s="166">
        <f t="shared" si="3"/>
        <v>1822.5800000000002</v>
      </c>
      <c r="Q42" s="167">
        <f t="shared" si="3"/>
        <v>499</v>
      </c>
    </row>
    <row r="43" spans="1:22" s="39" customFormat="1" ht="15.75">
      <c r="A43" s="113"/>
      <c r="B43" s="113"/>
      <c r="C43" s="111"/>
      <c r="D43" s="111"/>
      <c r="E43" s="113"/>
      <c r="F43" s="112"/>
      <c r="G43" s="112"/>
      <c r="H43" s="112"/>
      <c r="M43" s="90"/>
      <c r="N43" s="90"/>
      <c r="O43"/>
      <c r="P43"/>
      <c r="Q43"/>
    </row>
    <row r="44" spans="1:22" ht="15.75">
      <c r="A44" s="88" t="s">
        <v>71</v>
      </c>
      <c r="B44" s="88"/>
      <c r="C44" s="89"/>
      <c r="D44" s="89"/>
      <c r="E44" s="88"/>
      <c r="F44" s="90"/>
      <c r="G44" s="90"/>
      <c r="H44" s="90"/>
      <c r="I44" s="90"/>
      <c r="J44" s="90"/>
      <c r="K44" s="90"/>
      <c r="L44" s="90"/>
      <c r="M44" s="90"/>
      <c r="N44" s="90"/>
    </row>
    <row r="45" spans="1:22" ht="16.5" thickBot="1">
      <c r="A45" s="88" t="s">
        <v>35</v>
      </c>
      <c r="B45" s="88"/>
      <c r="C45" s="89"/>
      <c r="D45" s="89" t="s">
        <v>59</v>
      </c>
      <c r="E45" s="88"/>
      <c r="F45" s="90"/>
      <c r="G45" s="90"/>
      <c r="H45" s="90"/>
      <c r="I45" s="90"/>
      <c r="J45" s="90"/>
      <c r="K45" s="90"/>
      <c r="L45" s="90"/>
    </row>
    <row r="46" spans="1:22" ht="15.75">
      <c r="A46" s="91" t="s">
        <v>60</v>
      </c>
      <c r="B46" s="92" t="s">
        <v>1</v>
      </c>
      <c r="C46" s="118" t="s">
        <v>65</v>
      </c>
      <c r="D46" s="118"/>
      <c r="E46" s="118"/>
      <c r="F46" s="118" t="s">
        <v>66</v>
      </c>
      <c r="G46" s="118"/>
      <c r="H46" s="118"/>
      <c r="I46" s="118" t="s">
        <v>67</v>
      </c>
      <c r="J46" s="118"/>
      <c r="K46" s="141"/>
      <c r="L46" s="115" t="s">
        <v>69</v>
      </c>
      <c r="M46" s="116"/>
      <c r="N46" s="117"/>
      <c r="O46" s="115" t="s">
        <v>72</v>
      </c>
      <c r="P46" s="116"/>
      <c r="Q46" s="117"/>
    </row>
    <row r="47" spans="1:22" ht="16.5" thickBot="1">
      <c r="A47" s="93"/>
      <c r="B47" s="94"/>
      <c r="C47" s="95" t="s">
        <v>7</v>
      </c>
      <c r="D47" s="95" t="s">
        <v>8</v>
      </c>
      <c r="E47" s="96" t="s">
        <v>61</v>
      </c>
      <c r="F47" s="95" t="s">
        <v>7</v>
      </c>
      <c r="G47" s="95" t="s">
        <v>8</v>
      </c>
      <c r="H47" s="96" t="s">
        <v>61</v>
      </c>
      <c r="I47" s="95" t="s">
        <v>7</v>
      </c>
      <c r="J47" s="95" t="s">
        <v>8</v>
      </c>
      <c r="K47" s="97" t="s">
        <v>61</v>
      </c>
      <c r="L47" s="104" t="s">
        <v>7</v>
      </c>
      <c r="M47" s="95" t="s">
        <v>8</v>
      </c>
      <c r="N47" s="105" t="s">
        <v>61</v>
      </c>
      <c r="O47" s="104" t="s">
        <v>7</v>
      </c>
      <c r="P47" s="95" t="s">
        <v>8</v>
      </c>
      <c r="Q47" s="105" t="s">
        <v>61</v>
      </c>
    </row>
    <row r="48" spans="1:22" ht="16.5" thickBot="1">
      <c r="A48" s="98">
        <v>1</v>
      </c>
      <c r="B48" s="99" t="s">
        <v>63</v>
      </c>
      <c r="C48" s="100">
        <v>0</v>
      </c>
      <c r="D48" s="100">
        <v>1.55</v>
      </c>
      <c r="E48" s="99">
        <v>1</v>
      </c>
      <c r="F48" s="100">
        <v>0</v>
      </c>
      <c r="G48" s="100">
        <v>0</v>
      </c>
      <c r="H48" s="99">
        <v>0</v>
      </c>
      <c r="I48" s="100">
        <v>0</v>
      </c>
      <c r="J48" s="100">
        <v>0</v>
      </c>
      <c r="K48" s="99">
        <v>0</v>
      </c>
      <c r="L48" s="100">
        <v>0</v>
      </c>
      <c r="M48" s="100">
        <v>0</v>
      </c>
      <c r="N48" s="99">
        <v>0</v>
      </c>
      <c r="O48" s="100">
        <v>0</v>
      </c>
      <c r="P48" s="100">
        <v>0.82</v>
      </c>
      <c r="Q48" s="99">
        <v>1</v>
      </c>
      <c r="R48" s="1"/>
      <c r="S48" s="2"/>
      <c r="T48" s="1"/>
      <c r="V48" s="1"/>
    </row>
    <row r="49" spans="1:22" ht="16.5" thickBot="1">
      <c r="A49" s="102">
        <v>2</v>
      </c>
      <c r="B49" s="103" t="s">
        <v>9</v>
      </c>
      <c r="C49" s="101">
        <v>2920.89</v>
      </c>
      <c r="D49" s="101">
        <v>3510.69</v>
      </c>
      <c r="E49" s="103">
        <v>2030</v>
      </c>
      <c r="F49" s="101">
        <v>2920.89</v>
      </c>
      <c r="G49" s="101">
        <v>21085.4</v>
      </c>
      <c r="H49" s="103">
        <v>14485</v>
      </c>
      <c r="I49" s="101">
        <v>3129.54</v>
      </c>
      <c r="J49" s="101">
        <v>12908.25</v>
      </c>
      <c r="K49" s="103">
        <v>5355</v>
      </c>
      <c r="L49" s="101">
        <v>8472</v>
      </c>
      <c r="M49" s="101">
        <v>137.56</v>
      </c>
      <c r="N49" s="103">
        <v>102</v>
      </c>
      <c r="O49" s="101">
        <v>3547</v>
      </c>
      <c r="P49" s="100">
        <v>2278.59</v>
      </c>
      <c r="Q49" s="99">
        <v>4007</v>
      </c>
      <c r="R49" s="1"/>
      <c r="S49" s="2"/>
      <c r="T49" s="1"/>
      <c r="V49" s="1"/>
    </row>
    <row r="50" spans="1:22" ht="16.5" thickBot="1">
      <c r="A50" s="98">
        <v>3</v>
      </c>
      <c r="B50" s="103" t="s">
        <v>10</v>
      </c>
      <c r="C50" s="101">
        <v>0</v>
      </c>
      <c r="D50" s="101">
        <v>0</v>
      </c>
      <c r="E50" s="103">
        <v>0</v>
      </c>
      <c r="F50" s="101">
        <v>0</v>
      </c>
      <c r="G50" s="101">
        <v>0</v>
      </c>
      <c r="H50" s="103">
        <v>0</v>
      </c>
      <c r="I50" s="101">
        <v>0</v>
      </c>
      <c r="J50" s="101">
        <v>0</v>
      </c>
      <c r="K50" s="103">
        <v>0</v>
      </c>
      <c r="L50" s="101">
        <v>0</v>
      </c>
      <c r="M50" s="101">
        <v>0</v>
      </c>
      <c r="N50" s="103">
        <v>0</v>
      </c>
      <c r="O50" s="101">
        <v>0</v>
      </c>
      <c r="P50" s="100">
        <v>1.84</v>
      </c>
      <c r="Q50" s="99">
        <v>2</v>
      </c>
      <c r="R50" s="1"/>
      <c r="S50" s="2"/>
      <c r="T50" s="1"/>
      <c r="V50" s="1"/>
    </row>
    <row r="51" spans="1:22" ht="16.5" thickBot="1">
      <c r="A51" s="102">
        <v>4</v>
      </c>
      <c r="B51" s="103" t="s">
        <v>11</v>
      </c>
      <c r="C51" s="101">
        <v>1030.93</v>
      </c>
      <c r="D51" s="101">
        <v>222.11</v>
      </c>
      <c r="E51" s="103">
        <v>104</v>
      </c>
      <c r="F51" s="101">
        <v>1030.93</v>
      </c>
      <c r="G51" s="101">
        <v>78.39</v>
      </c>
      <c r="H51" s="103">
        <v>87</v>
      </c>
      <c r="I51" s="101">
        <v>1104.57</v>
      </c>
      <c r="J51" s="101">
        <v>12.67</v>
      </c>
      <c r="K51" s="103">
        <v>10</v>
      </c>
      <c r="L51" s="101">
        <v>354</v>
      </c>
      <c r="M51" s="101">
        <v>23.79</v>
      </c>
      <c r="N51" s="103">
        <v>28</v>
      </c>
      <c r="O51" s="101">
        <v>1252</v>
      </c>
      <c r="P51" s="100">
        <v>4</v>
      </c>
      <c r="Q51" s="99">
        <v>4</v>
      </c>
      <c r="R51" s="1"/>
      <c r="S51" s="2"/>
      <c r="T51" s="1"/>
      <c r="V51" s="1"/>
    </row>
    <row r="52" spans="1:22" ht="16.5" thickBot="1">
      <c r="A52" s="98">
        <v>5</v>
      </c>
      <c r="B52" s="103" t="s">
        <v>12</v>
      </c>
      <c r="C52" s="101">
        <v>5729.92</v>
      </c>
      <c r="D52" s="101">
        <v>1853.23</v>
      </c>
      <c r="E52" s="103">
        <v>3328</v>
      </c>
      <c r="F52" s="101">
        <v>5729.92</v>
      </c>
      <c r="G52" s="101">
        <v>114.48</v>
      </c>
      <c r="H52" s="103">
        <v>122</v>
      </c>
      <c r="I52" s="101">
        <v>6139.2</v>
      </c>
      <c r="J52" s="101">
        <v>84.45</v>
      </c>
      <c r="K52" s="103">
        <v>98</v>
      </c>
      <c r="L52" s="101">
        <v>708</v>
      </c>
      <c r="M52" s="101">
        <v>57.72</v>
      </c>
      <c r="N52" s="103">
        <v>96</v>
      </c>
      <c r="O52" s="101">
        <v>6958</v>
      </c>
      <c r="P52" s="100">
        <v>44.77</v>
      </c>
      <c r="Q52" s="99">
        <v>44</v>
      </c>
      <c r="R52" s="1"/>
      <c r="S52" s="2"/>
      <c r="T52" s="1"/>
      <c r="V52" s="1"/>
    </row>
    <row r="53" spans="1:22" ht="16.5" thickBot="1">
      <c r="A53" s="102">
        <v>6</v>
      </c>
      <c r="B53" s="103" t="s">
        <v>13</v>
      </c>
      <c r="C53" s="101">
        <v>68.86</v>
      </c>
      <c r="D53" s="101">
        <v>31.17</v>
      </c>
      <c r="E53" s="103">
        <v>6</v>
      </c>
      <c r="F53" s="101">
        <v>68.86</v>
      </c>
      <c r="G53" s="101">
        <v>35.630000000000003</v>
      </c>
      <c r="H53" s="103">
        <v>106</v>
      </c>
      <c r="I53" s="101">
        <v>73.78</v>
      </c>
      <c r="J53" s="101">
        <v>0.92</v>
      </c>
      <c r="K53" s="103">
        <v>1</v>
      </c>
      <c r="L53" s="101">
        <v>6</v>
      </c>
      <c r="M53" s="101">
        <v>30.23</v>
      </c>
      <c r="N53" s="103">
        <v>74</v>
      </c>
      <c r="O53" s="101">
        <v>84</v>
      </c>
      <c r="P53" s="100">
        <v>2.54</v>
      </c>
      <c r="Q53" s="99">
        <v>4</v>
      </c>
      <c r="R53" s="1"/>
      <c r="S53" s="2"/>
      <c r="T53" s="1"/>
      <c r="V53" s="1"/>
    </row>
    <row r="54" spans="1:22" ht="16.5" thickBot="1">
      <c r="A54" s="98">
        <v>7</v>
      </c>
      <c r="B54" s="103" t="s">
        <v>14</v>
      </c>
      <c r="C54" s="101">
        <v>1132.42</v>
      </c>
      <c r="D54" s="101">
        <v>1142.69</v>
      </c>
      <c r="E54" s="103">
        <v>365</v>
      </c>
      <c r="F54" s="101">
        <v>1132.42</v>
      </c>
      <c r="G54" s="101">
        <v>806.68</v>
      </c>
      <c r="H54" s="103">
        <v>347</v>
      </c>
      <c r="I54" s="101">
        <v>1213.32</v>
      </c>
      <c r="J54" s="101">
        <v>31.12</v>
      </c>
      <c r="K54" s="103">
        <v>29</v>
      </c>
      <c r="L54" s="101">
        <v>1056</v>
      </c>
      <c r="M54" s="101">
        <v>187.21</v>
      </c>
      <c r="N54" s="103">
        <v>224</v>
      </c>
      <c r="O54" s="101">
        <v>1375</v>
      </c>
      <c r="P54" s="100">
        <v>186.09</v>
      </c>
      <c r="Q54" s="99">
        <v>196</v>
      </c>
      <c r="R54" s="1"/>
      <c r="S54" s="2"/>
      <c r="T54" s="1"/>
      <c r="V54" s="1"/>
    </row>
    <row r="55" spans="1:22" ht="16.5" thickBot="1">
      <c r="A55" s="102">
        <v>8</v>
      </c>
      <c r="B55" s="103" t="s">
        <v>15</v>
      </c>
      <c r="C55" s="101">
        <v>4.26</v>
      </c>
      <c r="D55" s="101">
        <v>12.36</v>
      </c>
      <c r="E55" s="103">
        <v>5</v>
      </c>
      <c r="F55" s="101">
        <v>4.26</v>
      </c>
      <c r="G55" s="101">
        <v>0</v>
      </c>
      <c r="H55" s="103">
        <v>0</v>
      </c>
      <c r="I55" s="101">
        <v>4.5599999999999996</v>
      </c>
      <c r="J55" s="101">
        <v>0</v>
      </c>
      <c r="K55" s="103">
        <v>0</v>
      </c>
      <c r="L55" s="101">
        <v>0</v>
      </c>
      <c r="M55" s="101">
        <v>0</v>
      </c>
      <c r="N55" s="103">
        <v>0</v>
      </c>
      <c r="O55" s="101">
        <v>6</v>
      </c>
      <c r="P55" s="100">
        <v>4.99</v>
      </c>
      <c r="Q55" s="99">
        <v>2</v>
      </c>
      <c r="R55" s="1"/>
      <c r="S55" s="2"/>
      <c r="T55" s="1"/>
      <c r="V55" s="1"/>
    </row>
    <row r="56" spans="1:22" ht="16.5" thickBot="1">
      <c r="A56" s="98">
        <v>9</v>
      </c>
      <c r="B56" s="103" t="s">
        <v>16</v>
      </c>
      <c r="C56" s="101">
        <v>972.66</v>
      </c>
      <c r="D56" s="101">
        <v>300.77</v>
      </c>
      <c r="E56" s="103">
        <v>123</v>
      </c>
      <c r="F56" s="101">
        <v>972.66</v>
      </c>
      <c r="G56" s="101">
        <v>421.96</v>
      </c>
      <c r="H56" s="103">
        <v>265</v>
      </c>
      <c r="I56" s="101">
        <v>1042.1400000000001</v>
      </c>
      <c r="J56" s="101">
        <v>213.49</v>
      </c>
      <c r="K56" s="103">
        <v>84</v>
      </c>
      <c r="L56" s="101">
        <v>234</v>
      </c>
      <c r="M56" s="101">
        <v>180.02</v>
      </c>
      <c r="N56" s="103">
        <v>49</v>
      </c>
      <c r="O56" s="101">
        <v>1179</v>
      </c>
      <c r="P56" s="100">
        <v>159.80000000000001</v>
      </c>
      <c r="Q56" s="99">
        <v>185</v>
      </c>
      <c r="R56" s="1"/>
      <c r="S56" s="2"/>
      <c r="T56" s="1"/>
      <c r="V56" s="1"/>
    </row>
    <row r="57" spans="1:22" ht="16.5" thickBot="1">
      <c r="A57" s="102">
        <v>10</v>
      </c>
      <c r="B57" s="103" t="s">
        <v>17</v>
      </c>
      <c r="C57" s="101">
        <v>8.8000000000000007</v>
      </c>
      <c r="D57" s="101">
        <v>10.94</v>
      </c>
      <c r="E57" s="103">
        <v>2</v>
      </c>
      <c r="F57" s="101">
        <v>8.8000000000000007</v>
      </c>
      <c r="G57" s="101">
        <v>3.4</v>
      </c>
      <c r="H57" s="103">
        <v>1</v>
      </c>
      <c r="I57" s="101">
        <v>9.43</v>
      </c>
      <c r="J57" s="101">
        <v>9.52</v>
      </c>
      <c r="K57" s="103">
        <v>3</v>
      </c>
      <c r="L57" s="101">
        <v>6</v>
      </c>
      <c r="M57" s="101">
        <v>11.19</v>
      </c>
      <c r="N57" s="103">
        <v>3</v>
      </c>
      <c r="O57" s="101">
        <v>11</v>
      </c>
      <c r="P57" s="100">
        <v>0.76</v>
      </c>
      <c r="Q57" s="99">
        <v>2</v>
      </c>
      <c r="R57" s="1"/>
      <c r="S57" s="2"/>
      <c r="T57" s="1"/>
      <c r="V57" s="1"/>
    </row>
    <row r="58" spans="1:22" ht="16.5" thickBot="1">
      <c r="A58" s="98">
        <v>11</v>
      </c>
      <c r="B58" s="103" t="s">
        <v>47</v>
      </c>
      <c r="C58" s="101">
        <v>1409.18</v>
      </c>
      <c r="D58" s="101">
        <v>1968.86</v>
      </c>
      <c r="E58" s="103">
        <v>695</v>
      </c>
      <c r="F58" s="101">
        <v>1409.18</v>
      </c>
      <c r="G58" s="101">
        <v>3268.19</v>
      </c>
      <c r="H58" s="103">
        <v>700</v>
      </c>
      <c r="I58" s="101">
        <v>1509.83</v>
      </c>
      <c r="J58" s="101">
        <v>4384.9399999999996</v>
      </c>
      <c r="K58" s="103">
        <v>4126</v>
      </c>
      <c r="L58" s="101">
        <v>2358</v>
      </c>
      <c r="M58" s="101">
        <v>1679.34</v>
      </c>
      <c r="N58" s="103">
        <v>728</v>
      </c>
      <c r="O58" s="101">
        <v>1711</v>
      </c>
      <c r="P58" s="100">
        <v>235.52</v>
      </c>
      <c r="Q58" s="99">
        <v>202</v>
      </c>
      <c r="R58" s="1"/>
      <c r="S58" s="2"/>
      <c r="T58" s="1"/>
      <c r="V58" s="1"/>
    </row>
    <row r="59" spans="1:22" ht="16.5" thickBot="1">
      <c r="A59" s="102">
        <v>12</v>
      </c>
      <c r="B59" s="103" t="s">
        <v>18</v>
      </c>
      <c r="C59" s="101">
        <v>1768.58</v>
      </c>
      <c r="D59" s="101">
        <v>541.86</v>
      </c>
      <c r="E59" s="103">
        <v>326</v>
      </c>
      <c r="F59" s="101">
        <v>1768.58</v>
      </c>
      <c r="G59" s="101">
        <v>789.68</v>
      </c>
      <c r="H59" s="103">
        <v>597</v>
      </c>
      <c r="I59" s="101">
        <v>1894.91</v>
      </c>
      <c r="J59" s="101">
        <v>594.70000000000005</v>
      </c>
      <c r="K59" s="103">
        <v>316</v>
      </c>
      <c r="L59" s="101">
        <v>1410</v>
      </c>
      <c r="M59" s="101">
        <v>482.28</v>
      </c>
      <c r="N59" s="103">
        <v>937</v>
      </c>
      <c r="O59" s="101">
        <v>2148</v>
      </c>
      <c r="P59" s="100">
        <v>1559.62</v>
      </c>
      <c r="Q59" s="99">
        <v>1216</v>
      </c>
      <c r="R59" s="1"/>
      <c r="S59" s="2"/>
      <c r="T59" s="1"/>
      <c r="V59" s="1"/>
    </row>
    <row r="60" spans="1:22" ht="16.5" thickBot="1">
      <c r="A60" s="98">
        <v>13</v>
      </c>
      <c r="B60" s="103" t="s">
        <v>19</v>
      </c>
      <c r="C60" s="101">
        <v>598.08000000000004</v>
      </c>
      <c r="D60" s="101">
        <v>92.48</v>
      </c>
      <c r="E60" s="103">
        <v>36</v>
      </c>
      <c r="F60" s="101">
        <v>598.08000000000004</v>
      </c>
      <c r="G60" s="101">
        <v>39.17</v>
      </c>
      <c r="H60" s="103">
        <v>62</v>
      </c>
      <c r="I60" s="101">
        <v>640.79999999999995</v>
      </c>
      <c r="J60" s="101">
        <v>1179.6300000000001</v>
      </c>
      <c r="K60" s="103">
        <v>2159</v>
      </c>
      <c r="L60" s="101">
        <v>540</v>
      </c>
      <c r="M60" s="101">
        <v>426.75</v>
      </c>
      <c r="N60" s="103">
        <v>282</v>
      </c>
      <c r="O60" s="101">
        <v>726</v>
      </c>
      <c r="P60" s="100">
        <v>29.38</v>
      </c>
      <c r="Q60" s="99">
        <v>15</v>
      </c>
      <c r="R60" s="1"/>
      <c r="S60" s="2"/>
      <c r="T60" s="1"/>
      <c r="V60" s="1"/>
    </row>
    <row r="61" spans="1:22" ht="16.5" thickBot="1">
      <c r="A61" s="102">
        <v>14</v>
      </c>
      <c r="B61" s="103" t="s">
        <v>20</v>
      </c>
      <c r="C61" s="101">
        <v>319.92</v>
      </c>
      <c r="D61" s="101">
        <v>775.4</v>
      </c>
      <c r="E61" s="103">
        <v>358</v>
      </c>
      <c r="F61" s="101">
        <v>319.92</v>
      </c>
      <c r="G61" s="101">
        <v>992.88</v>
      </c>
      <c r="H61" s="103">
        <v>235</v>
      </c>
      <c r="I61" s="101">
        <v>342.76</v>
      </c>
      <c r="J61" s="101">
        <v>514.29999999999995</v>
      </c>
      <c r="K61" s="103">
        <v>176</v>
      </c>
      <c r="L61" s="101">
        <v>564</v>
      </c>
      <c r="M61" s="101">
        <v>270</v>
      </c>
      <c r="N61" s="103">
        <v>100</v>
      </c>
      <c r="O61" s="101">
        <v>388</v>
      </c>
      <c r="P61" s="100">
        <v>1712.06</v>
      </c>
      <c r="Q61" s="99">
        <v>794</v>
      </c>
      <c r="R61" s="1"/>
      <c r="S61" s="2"/>
      <c r="T61" s="1"/>
      <c r="V61" s="1"/>
    </row>
    <row r="62" spans="1:22" ht="16.5" thickBot="1">
      <c r="A62" s="98">
        <v>15</v>
      </c>
      <c r="B62" s="103" t="s">
        <v>21</v>
      </c>
      <c r="C62" s="101">
        <v>1378.46</v>
      </c>
      <c r="D62" s="101">
        <v>688.17</v>
      </c>
      <c r="E62" s="103">
        <v>1179</v>
      </c>
      <c r="F62" s="101">
        <v>1378.46</v>
      </c>
      <c r="G62" s="101">
        <v>21.75</v>
      </c>
      <c r="H62" s="103">
        <v>23</v>
      </c>
      <c r="I62" s="101">
        <v>1476.92</v>
      </c>
      <c r="J62" s="101">
        <v>38.869999999999997</v>
      </c>
      <c r="K62" s="103">
        <v>48</v>
      </c>
      <c r="L62" s="101">
        <v>354</v>
      </c>
      <c r="M62" s="101">
        <v>33.53</v>
      </c>
      <c r="N62" s="103">
        <v>45</v>
      </c>
      <c r="O62" s="101">
        <v>1674</v>
      </c>
      <c r="P62" s="100">
        <v>0.37</v>
      </c>
      <c r="Q62" s="99">
        <v>1</v>
      </c>
      <c r="R62" s="1"/>
      <c r="S62" s="2"/>
      <c r="T62" s="1"/>
      <c r="V62" s="1"/>
    </row>
    <row r="63" spans="1:22" ht="16.5" thickBot="1">
      <c r="A63" s="102">
        <v>16</v>
      </c>
      <c r="B63" s="103" t="s">
        <v>22</v>
      </c>
      <c r="C63" s="101">
        <v>3622.85</v>
      </c>
      <c r="D63" s="101">
        <v>1409.13</v>
      </c>
      <c r="E63" s="103">
        <v>716</v>
      </c>
      <c r="F63" s="101">
        <v>3622.85</v>
      </c>
      <c r="G63" s="101">
        <v>6732.13</v>
      </c>
      <c r="H63" s="103">
        <v>5827</v>
      </c>
      <c r="I63" s="101">
        <v>3881.62</v>
      </c>
      <c r="J63" s="101">
        <v>7290.45</v>
      </c>
      <c r="K63" s="103">
        <v>7952</v>
      </c>
      <c r="L63" s="101">
        <v>3588</v>
      </c>
      <c r="M63" s="101">
        <v>6807.52</v>
      </c>
      <c r="N63" s="103">
        <v>5540</v>
      </c>
      <c r="O63" s="101">
        <v>4399</v>
      </c>
      <c r="P63" s="100">
        <v>6573.45</v>
      </c>
      <c r="Q63" s="99">
        <v>4353</v>
      </c>
      <c r="R63" s="1"/>
      <c r="S63" s="2"/>
      <c r="T63" s="1"/>
      <c r="V63" s="1"/>
    </row>
    <row r="64" spans="1:22" ht="16.5" thickBot="1">
      <c r="A64" s="98">
        <v>17</v>
      </c>
      <c r="B64" s="103" t="s">
        <v>23</v>
      </c>
      <c r="C64" s="101">
        <v>1051.26</v>
      </c>
      <c r="D64" s="101">
        <v>1861.94</v>
      </c>
      <c r="E64" s="103">
        <v>1160</v>
      </c>
      <c r="F64" s="101">
        <v>1051.26</v>
      </c>
      <c r="G64" s="101">
        <v>2065.63</v>
      </c>
      <c r="H64" s="103">
        <v>1492</v>
      </c>
      <c r="I64" s="101">
        <v>1126.3399999999999</v>
      </c>
      <c r="J64" s="101">
        <v>2758.85</v>
      </c>
      <c r="K64" s="103">
        <v>1772</v>
      </c>
      <c r="L64" s="101">
        <v>2076</v>
      </c>
      <c r="M64" s="101">
        <v>4266.01</v>
      </c>
      <c r="N64" s="103">
        <v>3166</v>
      </c>
      <c r="O64" s="101">
        <v>1277.02</v>
      </c>
      <c r="P64" s="100">
        <v>4395.66</v>
      </c>
      <c r="Q64" s="99">
        <v>3079</v>
      </c>
      <c r="R64" s="1"/>
      <c r="S64" s="2"/>
      <c r="T64" s="1"/>
      <c r="V64" s="1"/>
    </row>
    <row r="65" spans="1:22" ht="16.5" thickBot="1">
      <c r="A65" s="102">
        <v>18</v>
      </c>
      <c r="B65" s="103" t="s">
        <v>70</v>
      </c>
      <c r="C65" s="101">
        <v>0</v>
      </c>
      <c r="D65" s="101">
        <v>0</v>
      </c>
      <c r="E65" s="103">
        <v>0</v>
      </c>
      <c r="F65" s="101">
        <v>0</v>
      </c>
      <c r="G65" s="101">
        <v>0</v>
      </c>
      <c r="H65" s="103">
        <v>0</v>
      </c>
      <c r="I65" s="101">
        <v>0</v>
      </c>
      <c r="J65" s="101">
        <v>0</v>
      </c>
      <c r="K65" s="103">
        <v>0</v>
      </c>
      <c r="L65" s="101">
        <v>0</v>
      </c>
      <c r="M65" s="101">
        <v>0</v>
      </c>
      <c r="N65" s="103">
        <v>0</v>
      </c>
      <c r="O65" s="101">
        <v>1</v>
      </c>
      <c r="P65" s="100">
        <v>0</v>
      </c>
      <c r="Q65" s="99">
        <v>0</v>
      </c>
      <c r="R65" s="1"/>
      <c r="S65" s="2"/>
      <c r="T65" s="1"/>
      <c r="V65" s="1"/>
    </row>
    <row r="66" spans="1:22" ht="16.5" thickBot="1">
      <c r="A66" s="98">
        <v>19</v>
      </c>
      <c r="B66" s="103" t="s">
        <v>64</v>
      </c>
      <c r="C66" s="101">
        <v>0</v>
      </c>
      <c r="D66" s="101">
        <v>0</v>
      </c>
      <c r="E66" s="103">
        <v>0</v>
      </c>
      <c r="F66" s="101">
        <v>0</v>
      </c>
      <c r="G66" s="101">
        <v>0.36</v>
      </c>
      <c r="H66" s="103">
        <v>1</v>
      </c>
      <c r="I66" s="101">
        <v>0</v>
      </c>
      <c r="J66" s="101">
        <v>0</v>
      </c>
      <c r="K66" s="103">
        <v>0</v>
      </c>
      <c r="L66" s="101">
        <v>0</v>
      </c>
      <c r="M66" s="101">
        <v>0</v>
      </c>
      <c r="N66" s="103">
        <v>0</v>
      </c>
      <c r="O66" s="101">
        <v>0</v>
      </c>
      <c r="P66" s="100">
        <v>0.46</v>
      </c>
      <c r="Q66" s="99">
        <v>1</v>
      </c>
      <c r="R66" s="1"/>
      <c r="S66" s="2"/>
      <c r="T66" s="1"/>
      <c r="V66" s="1"/>
    </row>
    <row r="67" spans="1:22" ht="16.5" thickBot="1">
      <c r="A67" s="102">
        <v>20</v>
      </c>
      <c r="B67" s="103" t="s">
        <v>24</v>
      </c>
      <c r="C67" s="101">
        <v>3922.82</v>
      </c>
      <c r="D67" s="101">
        <v>3179.54</v>
      </c>
      <c r="E67" s="103">
        <v>4754</v>
      </c>
      <c r="F67" s="101">
        <v>3922.82</v>
      </c>
      <c r="G67" s="101">
        <v>2217.63</v>
      </c>
      <c r="H67" s="103">
        <v>3377</v>
      </c>
      <c r="I67" s="101">
        <v>4203.0200000000004</v>
      </c>
      <c r="J67" s="101">
        <v>982.19</v>
      </c>
      <c r="K67" s="103">
        <v>922</v>
      </c>
      <c r="L67" s="101">
        <v>2826</v>
      </c>
      <c r="M67" s="101">
        <v>1507.01</v>
      </c>
      <c r="N67" s="103">
        <v>1661</v>
      </c>
      <c r="O67" s="101">
        <v>4763</v>
      </c>
      <c r="P67" s="100">
        <v>2126.34</v>
      </c>
      <c r="Q67" s="99">
        <v>1883</v>
      </c>
      <c r="R67" s="1"/>
      <c r="S67" s="2"/>
      <c r="T67" s="1"/>
      <c r="V67" s="1"/>
    </row>
    <row r="68" spans="1:22" ht="16.5" thickBot="1">
      <c r="A68" s="98">
        <v>21</v>
      </c>
      <c r="B68" s="103" t="s">
        <v>25</v>
      </c>
      <c r="C68" s="101">
        <v>4591.5600000000004</v>
      </c>
      <c r="D68" s="101">
        <v>6037.52</v>
      </c>
      <c r="E68" s="103">
        <v>2952</v>
      </c>
      <c r="F68" s="101">
        <v>4591.5600000000004</v>
      </c>
      <c r="G68" s="101">
        <v>157.87</v>
      </c>
      <c r="H68" s="103">
        <v>174</v>
      </c>
      <c r="I68" s="101">
        <v>4919.53</v>
      </c>
      <c r="J68" s="101">
        <v>1080.67</v>
      </c>
      <c r="K68" s="103">
        <v>761</v>
      </c>
      <c r="L68" s="101">
        <v>5004</v>
      </c>
      <c r="M68" s="101">
        <v>1185.6099999999999</v>
      </c>
      <c r="N68" s="103">
        <v>1428</v>
      </c>
      <c r="O68" s="101">
        <v>5575.02</v>
      </c>
      <c r="P68" s="100">
        <v>7152.1</v>
      </c>
      <c r="Q68" s="99">
        <v>3277</v>
      </c>
      <c r="R68" s="1"/>
      <c r="S68" s="2"/>
      <c r="T68" s="1"/>
      <c r="V68" s="1"/>
    </row>
    <row r="69" spans="1:22" ht="16.5" thickBot="1">
      <c r="A69" s="102">
        <v>22</v>
      </c>
      <c r="B69" s="103" t="s">
        <v>26</v>
      </c>
      <c r="C69" s="101">
        <v>44.84</v>
      </c>
      <c r="D69" s="101">
        <v>2.8</v>
      </c>
      <c r="E69" s="103">
        <v>1</v>
      </c>
      <c r="F69" s="101">
        <v>44.84</v>
      </c>
      <c r="G69" s="101">
        <v>0</v>
      </c>
      <c r="H69" s="103">
        <v>0</v>
      </c>
      <c r="I69" s="101">
        <v>48.03</v>
      </c>
      <c r="J69" s="101">
        <v>0</v>
      </c>
      <c r="K69" s="103">
        <v>0</v>
      </c>
      <c r="L69" s="101">
        <v>24</v>
      </c>
      <c r="M69" s="101">
        <v>12.08</v>
      </c>
      <c r="N69" s="103">
        <v>9</v>
      </c>
      <c r="O69" s="101">
        <v>53.98</v>
      </c>
      <c r="P69" s="100">
        <v>1.05</v>
      </c>
      <c r="Q69" s="99">
        <v>1</v>
      </c>
      <c r="R69" s="1"/>
      <c r="S69" s="2"/>
      <c r="T69" s="1"/>
      <c r="V69" s="1"/>
    </row>
    <row r="70" spans="1:22" ht="16.5" thickBot="1">
      <c r="A70" s="98">
        <v>23</v>
      </c>
      <c r="B70" s="103" t="s">
        <v>27</v>
      </c>
      <c r="C70" s="101">
        <v>8</v>
      </c>
      <c r="D70" s="101">
        <v>0</v>
      </c>
      <c r="E70" s="103">
        <v>0</v>
      </c>
      <c r="F70" s="101">
        <v>8</v>
      </c>
      <c r="G70" s="101">
        <v>4.8600000000000003</v>
      </c>
      <c r="H70" s="103">
        <v>6</v>
      </c>
      <c r="I70" s="101">
        <v>8.58</v>
      </c>
      <c r="J70" s="101">
        <v>0</v>
      </c>
      <c r="K70" s="103">
        <v>0</v>
      </c>
      <c r="L70" s="101">
        <v>0</v>
      </c>
      <c r="M70" s="101">
        <v>0</v>
      </c>
      <c r="N70" s="103">
        <v>0</v>
      </c>
      <c r="O70" s="101">
        <v>10</v>
      </c>
      <c r="P70" s="100">
        <v>0</v>
      </c>
      <c r="Q70" s="99">
        <v>0</v>
      </c>
      <c r="R70" s="1"/>
      <c r="S70" s="2"/>
      <c r="T70" s="1"/>
      <c r="V70" s="1"/>
    </row>
    <row r="71" spans="1:22" ht="16.5" thickBot="1">
      <c r="A71" s="102">
        <v>24</v>
      </c>
      <c r="B71" s="103" t="s">
        <v>28</v>
      </c>
      <c r="C71" s="101">
        <v>0.56000000000000005</v>
      </c>
      <c r="D71" s="101">
        <v>0</v>
      </c>
      <c r="E71" s="103">
        <v>0</v>
      </c>
      <c r="F71" s="101">
        <v>0.56000000000000005</v>
      </c>
      <c r="G71" s="101">
        <v>0</v>
      </c>
      <c r="H71" s="103">
        <v>0</v>
      </c>
      <c r="I71" s="101">
        <v>0.6</v>
      </c>
      <c r="J71" s="101">
        <v>0</v>
      </c>
      <c r="K71" s="103">
        <v>0</v>
      </c>
      <c r="L71" s="101">
        <v>0</v>
      </c>
      <c r="M71" s="101">
        <v>0.31</v>
      </c>
      <c r="N71" s="103">
        <v>1</v>
      </c>
      <c r="O71" s="101">
        <v>0.98</v>
      </c>
      <c r="P71" s="100">
        <v>0</v>
      </c>
      <c r="Q71" s="99">
        <v>0</v>
      </c>
      <c r="R71" s="1"/>
      <c r="S71" s="2"/>
      <c r="T71" s="1"/>
      <c r="V71" s="1"/>
    </row>
    <row r="72" spans="1:22" ht="16.5" thickBot="1">
      <c r="A72" s="98">
        <v>25</v>
      </c>
      <c r="B72" s="103" t="s">
        <v>68</v>
      </c>
      <c r="C72" s="101">
        <v>0</v>
      </c>
      <c r="D72" s="101">
        <v>0</v>
      </c>
      <c r="E72" s="101">
        <v>0</v>
      </c>
      <c r="F72" s="101">
        <v>0</v>
      </c>
      <c r="G72" s="101">
        <v>0</v>
      </c>
      <c r="H72" s="101">
        <v>0</v>
      </c>
      <c r="I72" s="101">
        <v>0</v>
      </c>
      <c r="J72" s="101">
        <v>0</v>
      </c>
      <c r="K72" s="101">
        <v>0</v>
      </c>
      <c r="L72" s="101">
        <v>0</v>
      </c>
      <c r="M72" s="101">
        <v>5.42</v>
      </c>
      <c r="N72" s="103">
        <v>2</v>
      </c>
      <c r="O72" s="101">
        <v>0</v>
      </c>
      <c r="P72" s="100">
        <v>1.28</v>
      </c>
      <c r="Q72" s="99">
        <v>1</v>
      </c>
      <c r="R72" s="1"/>
      <c r="S72" s="2"/>
      <c r="T72" s="1"/>
      <c r="V72" s="1"/>
    </row>
    <row r="73" spans="1:22" ht="16.5" thickBot="1">
      <c r="A73" s="102">
        <v>26</v>
      </c>
      <c r="B73" s="103" t="s">
        <v>46</v>
      </c>
      <c r="C73" s="101">
        <v>2486.1799999999998</v>
      </c>
      <c r="D73" s="101">
        <v>392.3</v>
      </c>
      <c r="E73" s="103">
        <v>269</v>
      </c>
      <c r="F73" s="101">
        <v>2486.1799999999998</v>
      </c>
      <c r="G73" s="101">
        <v>312.75</v>
      </c>
      <c r="H73" s="103">
        <v>277</v>
      </c>
      <c r="I73" s="101">
        <v>2663.76</v>
      </c>
      <c r="J73" s="101">
        <v>224.55</v>
      </c>
      <c r="K73" s="103">
        <v>277</v>
      </c>
      <c r="L73" s="101">
        <v>228</v>
      </c>
      <c r="M73" s="101">
        <v>260.48</v>
      </c>
      <c r="N73" s="103">
        <v>279</v>
      </c>
      <c r="O73" s="101">
        <v>3019</v>
      </c>
      <c r="P73" s="100">
        <v>391.29</v>
      </c>
      <c r="Q73" s="99">
        <v>384</v>
      </c>
      <c r="R73" s="1"/>
      <c r="S73" s="2"/>
      <c r="T73" s="1"/>
      <c r="V73" s="1"/>
    </row>
    <row r="74" spans="1:22" ht="16.5" thickBot="1">
      <c r="A74" s="98">
        <v>27</v>
      </c>
      <c r="B74" s="103" t="s">
        <v>45</v>
      </c>
      <c r="C74" s="101">
        <v>67.91</v>
      </c>
      <c r="D74" s="101">
        <v>1.63</v>
      </c>
      <c r="E74" s="103">
        <v>3</v>
      </c>
      <c r="F74" s="101">
        <v>67.91</v>
      </c>
      <c r="G74" s="101">
        <v>0</v>
      </c>
      <c r="H74" s="103">
        <v>0</v>
      </c>
      <c r="I74" s="101">
        <v>72.75</v>
      </c>
      <c r="J74" s="101">
        <v>337.23</v>
      </c>
      <c r="K74" s="103">
        <v>635</v>
      </c>
      <c r="L74" s="101">
        <v>60</v>
      </c>
      <c r="M74" s="101">
        <v>228.18</v>
      </c>
      <c r="N74" s="103">
        <v>434</v>
      </c>
      <c r="O74" s="101">
        <v>82</v>
      </c>
      <c r="P74" s="100">
        <v>77.42</v>
      </c>
      <c r="Q74" s="99">
        <v>80</v>
      </c>
      <c r="R74" s="1"/>
      <c r="S74" s="2"/>
      <c r="T74" s="1"/>
      <c r="V74" s="1"/>
    </row>
    <row r="75" spans="1:22" ht="16.5" thickBot="1">
      <c r="A75" s="102">
        <v>28</v>
      </c>
      <c r="B75" s="103" t="s">
        <v>29</v>
      </c>
      <c r="C75" s="101">
        <v>3064.35</v>
      </c>
      <c r="D75" s="101">
        <v>3368.45</v>
      </c>
      <c r="E75" s="103">
        <v>2410</v>
      </c>
      <c r="F75" s="101">
        <v>3064.35</v>
      </c>
      <c r="G75" s="101">
        <v>3719.58</v>
      </c>
      <c r="H75" s="103">
        <v>3295</v>
      </c>
      <c r="I75" s="101">
        <v>3283.24</v>
      </c>
      <c r="J75" s="101">
        <v>3362.44</v>
      </c>
      <c r="K75" s="103">
        <v>3518</v>
      </c>
      <c r="L75" s="101">
        <v>2094</v>
      </c>
      <c r="M75" s="101">
        <v>1640.38</v>
      </c>
      <c r="N75" s="103">
        <v>1488</v>
      </c>
      <c r="O75" s="101">
        <v>3721</v>
      </c>
      <c r="P75" s="100">
        <v>3783.71</v>
      </c>
      <c r="Q75" s="99">
        <v>2907</v>
      </c>
      <c r="R75" s="1"/>
      <c r="S75" s="2"/>
      <c r="T75" s="1"/>
      <c r="V75" s="1"/>
    </row>
    <row r="76" spans="1:22" ht="16.5" thickBot="1">
      <c r="A76" s="98">
        <v>29</v>
      </c>
      <c r="B76" s="103" t="s">
        <v>30</v>
      </c>
      <c r="C76" s="101">
        <v>4226.92</v>
      </c>
      <c r="D76" s="101">
        <v>3050.35</v>
      </c>
      <c r="E76" s="103">
        <v>3192</v>
      </c>
      <c r="F76" s="101">
        <v>4226.92</v>
      </c>
      <c r="G76" s="101">
        <v>573.5</v>
      </c>
      <c r="H76" s="103">
        <v>695</v>
      </c>
      <c r="I76" s="101">
        <v>4528.8500000000004</v>
      </c>
      <c r="J76" s="101">
        <v>7556.47</v>
      </c>
      <c r="K76" s="103">
        <v>6129</v>
      </c>
      <c r="L76" s="101">
        <v>4236</v>
      </c>
      <c r="M76" s="101">
        <v>5283.1</v>
      </c>
      <c r="N76" s="103">
        <v>7931</v>
      </c>
      <c r="O76" s="101">
        <v>5133</v>
      </c>
      <c r="P76" s="100">
        <v>68.3</v>
      </c>
      <c r="Q76" s="99">
        <v>84</v>
      </c>
      <c r="R76" s="1"/>
      <c r="S76" s="2"/>
      <c r="T76" s="1"/>
      <c r="V76" s="1"/>
    </row>
    <row r="77" spans="1:22" ht="16.5" thickBot="1">
      <c r="A77" s="102">
        <v>30</v>
      </c>
      <c r="B77" s="103" t="s">
        <v>31</v>
      </c>
      <c r="C77" s="101">
        <v>13.06</v>
      </c>
      <c r="D77" s="101">
        <v>115.15</v>
      </c>
      <c r="E77" s="103">
        <v>48</v>
      </c>
      <c r="F77" s="101">
        <v>13.06</v>
      </c>
      <c r="G77" s="101">
        <v>37.18</v>
      </c>
      <c r="H77" s="103">
        <v>11</v>
      </c>
      <c r="I77" s="101">
        <v>14</v>
      </c>
      <c r="J77" s="101">
        <v>63</v>
      </c>
      <c r="K77" s="103">
        <v>30</v>
      </c>
      <c r="L77" s="101">
        <v>60</v>
      </c>
      <c r="M77" s="101">
        <v>99</v>
      </c>
      <c r="N77" s="103">
        <v>40</v>
      </c>
      <c r="O77" s="101">
        <v>16</v>
      </c>
      <c r="P77" s="100">
        <v>103.13</v>
      </c>
      <c r="Q77" s="99">
        <v>43</v>
      </c>
      <c r="R77" s="1"/>
      <c r="S77" s="2"/>
      <c r="T77" s="1"/>
      <c r="V77" s="1"/>
    </row>
    <row r="78" spans="1:22" ht="16.5" thickBot="1">
      <c r="A78" s="98">
        <v>31</v>
      </c>
      <c r="B78" s="103" t="s">
        <v>43</v>
      </c>
      <c r="C78" s="101">
        <v>4993.6400000000003</v>
      </c>
      <c r="D78" s="101">
        <v>8770.68</v>
      </c>
      <c r="E78" s="103">
        <v>14934</v>
      </c>
      <c r="F78" s="101">
        <v>4993.6400000000003</v>
      </c>
      <c r="G78" s="101">
        <v>340.31</v>
      </c>
      <c r="H78" s="103">
        <v>346</v>
      </c>
      <c r="I78" s="101">
        <v>5350.32</v>
      </c>
      <c r="J78" s="101">
        <v>11562.17</v>
      </c>
      <c r="K78" s="103">
        <v>12079</v>
      </c>
      <c r="L78" s="101">
        <v>6822</v>
      </c>
      <c r="M78" s="101">
        <v>6008.03</v>
      </c>
      <c r="N78" s="103">
        <v>3595</v>
      </c>
      <c r="O78" s="101">
        <v>6064</v>
      </c>
      <c r="P78" s="100">
        <v>12929.2</v>
      </c>
      <c r="Q78" s="99">
        <v>13824</v>
      </c>
      <c r="R78" s="1"/>
      <c r="S78" s="2"/>
      <c r="T78" s="1"/>
      <c r="V78" s="1"/>
    </row>
    <row r="79" spans="1:22" ht="16.5" thickBot="1">
      <c r="A79" s="102">
        <v>32</v>
      </c>
      <c r="B79" s="103" t="s">
        <v>50</v>
      </c>
      <c r="C79" s="101">
        <v>1878.93</v>
      </c>
      <c r="D79" s="101">
        <v>712.21</v>
      </c>
      <c r="E79" s="103">
        <v>280</v>
      </c>
      <c r="F79" s="101">
        <v>1878.93</v>
      </c>
      <c r="G79" s="101">
        <v>1084.2</v>
      </c>
      <c r="H79" s="103">
        <v>841</v>
      </c>
      <c r="I79" s="101">
        <v>2013.14</v>
      </c>
      <c r="J79" s="101">
        <v>155.9</v>
      </c>
      <c r="K79" s="103">
        <v>228</v>
      </c>
      <c r="L79" s="101">
        <v>2196</v>
      </c>
      <c r="M79" s="101">
        <v>1256.07</v>
      </c>
      <c r="N79" s="103">
        <v>2485</v>
      </c>
      <c r="O79" s="101">
        <v>2282</v>
      </c>
      <c r="P79" s="100">
        <v>272.64999999999998</v>
      </c>
      <c r="Q79" s="99">
        <v>415</v>
      </c>
      <c r="R79" s="1"/>
      <c r="S79" s="2"/>
      <c r="T79" s="1"/>
      <c r="V79" s="1"/>
    </row>
    <row r="80" spans="1:22" ht="16.5" thickBot="1">
      <c r="A80" s="98">
        <v>33</v>
      </c>
      <c r="B80" s="103" t="s">
        <v>32</v>
      </c>
      <c r="C80" s="101">
        <v>302.58999999999997</v>
      </c>
      <c r="D80" s="101">
        <v>6223.06</v>
      </c>
      <c r="E80" s="103">
        <v>9144</v>
      </c>
      <c r="F80" s="101">
        <v>302.58999999999997</v>
      </c>
      <c r="G80" s="101">
        <v>1048.71</v>
      </c>
      <c r="H80" s="103">
        <v>228</v>
      </c>
      <c r="I80" s="101">
        <v>324.2</v>
      </c>
      <c r="J80" s="101">
        <v>1222.78</v>
      </c>
      <c r="K80" s="103">
        <v>1253</v>
      </c>
      <c r="L80" s="101">
        <v>1134</v>
      </c>
      <c r="M80" s="101">
        <v>3229.34</v>
      </c>
      <c r="N80" s="103">
        <v>730</v>
      </c>
      <c r="O80" s="101">
        <v>367</v>
      </c>
      <c r="P80" s="100">
        <v>2465.66</v>
      </c>
      <c r="Q80" s="99">
        <v>2798</v>
      </c>
      <c r="R80" s="1"/>
      <c r="S80" s="2"/>
      <c r="T80" s="1"/>
      <c r="V80" s="1"/>
    </row>
    <row r="81" spans="1:22" ht="16.5" thickBot="1">
      <c r="A81" s="102">
        <v>34</v>
      </c>
      <c r="B81" s="103" t="s">
        <v>33</v>
      </c>
      <c r="C81" s="101">
        <v>14303.81</v>
      </c>
      <c r="D81" s="101">
        <v>7408.87</v>
      </c>
      <c r="E81" s="103">
        <v>12117</v>
      </c>
      <c r="F81" s="101">
        <v>14303.81</v>
      </c>
      <c r="G81" s="101">
        <v>17337.12</v>
      </c>
      <c r="H81" s="103">
        <v>17294</v>
      </c>
      <c r="I81" s="101">
        <v>15325.52</v>
      </c>
      <c r="J81" s="101">
        <v>8407.89</v>
      </c>
      <c r="K81" s="103">
        <v>10407</v>
      </c>
      <c r="L81" s="101">
        <v>8826</v>
      </c>
      <c r="M81" s="101">
        <v>12343.54</v>
      </c>
      <c r="N81" s="103">
        <v>8922</v>
      </c>
      <c r="O81" s="101">
        <v>17368</v>
      </c>
      <c r="P81" s="100">
        <v>4101.21</v>
      </c>
      <c r="Q81" s="99">
        <v>3967</v>
      </c>
      <c r="R81" s="1"/>
      <c r="S81" s="2"/>
      <c r="T81" s="1"/>
      <c r="V81" s="1"/>
    </row>
    <row r="82" spans="1:22" ht="16.5" thickBot="1">
      <c r="A82" s="98">
        <v>35</v>
      </c>
      <c r="B82" s="103" t="s">
        <v>44</v>
      </c>
      <c r="C82" s="101">
        <v>654.54</v>
      </c>
      <c r="D82" s="101">
        <v>287.55</v>
      </c>
      <c r="E82" s="103">
        <v>229</v>
      </c>
      <c r="F82" s="101">
        <v>654.54</v>
      </c>
      <c r="G82" s="101">
        <v>137.97</v>
      </c>
      <c r="H82" s="103">
        <v>138</v>
      </c>
      <c r="I82" s="101">
        <v>701.29</v>
      </c>
      <c r="J82" s="101">
        <v>174.57</v>
      </c>
      <c r="K82" s="103">
        <v>286</v>
      </c>
      <c r="L82" s="101">
        <v>174</v>
      </c>
      <c r="M82" s="101">
        <v>0.34</v>
      </c>
      <c r="N82" s="103">
        <v>2</v>
      </c>
      <c r="O82" s="101">
        <v>795</v>
      </c>
      <c r="P82" s="100">
        <v>171.43</v>
      </c>
      <c r="Q82" s="99">
        <v>111</v>
      </c>
      <c r="R82" s="1"/>
      <c r="S82" s="2"/>
      <c r="T82" s="1"/>
      <c r="V82" s="1"/>
    </row>
    <row r="83" spans="1:22" ht="16.5" thickBot="1">
      <c r="A83" s="102">
        <v>36</v>
      </c>
      <c r="B83" s="103" t="s">
        <v>34</v>
      </c>
      <c r="C83" s="101">
        <v>7423.22</v>
      </c>
      <c r="D83" s="101">
        <v>6114.97</v>
      </c>
      <c r="E83" s="103">
        <v>47573</v>
      </c>
      <c r="F83" s="101">
        <v>7423.22</v>
      </c>
      <c r="G83" s="101">
        <v>3693.86</v>
      </c>
      <c r="H83" s="103">
        <v>30399</v>
      </c>
      <c r="I83" s="101">
        <v>7953.45</v>
      </c>
      <c r="J83" s="101">
        <v>2998.37</v>
      </c>
      <c r="K83" s="103">
        <v>25316</v>
      </c>
      <c r="L83" s="101">
        <v>4590</v>
      </c>
      <c r="M83" s="101">
        <v>7171.08</v>
      </c>
      <c r="N83" s="103">
        <v>53621</v>
      </c>
      <c r="O83" s="101">
        <v>9014</v>
      </c>
      <c r="P83" s="100">
        <v>6365.32</v>
      </c>
      <c r="Q83" s="99">
        <v>32336</v>
      </c>
      <c r="R83" s="1"/>
      <c r="S83" s="2"/>
      <c r="T83" s="1"/>
      <c r="V83" s="1"/>
    </row>
    <row r="84" spans="1:22" ht="15.75">
      <c r="A84" s="102"/>
      <c r="B84" s="103"/>
      <c r="C84" s="101"/>
      <c r="D84" s="101"/>
      <c r="E84" s="103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99"/>
    </row>
    <row r="85" spans="1:22" s="87" customFormat="1" ht="16.5" thickBot="1">
      <c r="A85" s="109"/>
      <c r="B85" s="108" t="s">
        <v>62</v>
      </c>
      <c r="C85" s="107">
        <f t="shared" ref="C85:K85" si="4">SUM(C49:C84)</f>
        <v>69999.999999999985</v>
      </c>
      <c r="D85" s="107">
        <f t="shared" si="4"/>
        <v>60086.880000000005</v>
      </c>
      <c r="E85" s="108">
        <f t="shared" si="4"/>
        <v>108339</v>
      </c>
      <c r="F85" s="107">
        <f t="shared" si="4"/>
        <v>69999.999999999985</v>
      </c>
      <c r="G85" s="107">
        <f t="shared" si="4"/>
        <v>67121.26999999999</v>
      </c>
      <c r="H85" s="108">
        <f t="shared" si="4"/>
        <v>81431</v>
      </c>
      <c r="I85" s="107">
        <f t="shared" si="4"/>
        <v>74999.999999999971</v>
      </c>
      <c r="J85" s="107">
        <f t="shared" si="4"/>
        <v>68150.39</v>
      </c>
      <c r="K85" s="108">
        <f t="shared" si="4"/>
        <v>83970</v>
      </c>
      <c r="L85" s="107">
        <f>SUM(L49:L83)</f>
        <v>60000</v>
      </c>
      <c r="M85" s="107">
        <f>SUM(M49:M83)</f>
        <v>54823.12</v>
      </c>
      <c r="N85" s="108">
        <f>SUM(N49:N83)</f>
        <v>94002</v>
      </c>
      <c r="O85" s="107">
        <f t="shared" ref="O85" si="5">SUM(O49:O83)</f>
        <v>85000</v>
      </c>
      <c r="P85" s="107">
        <f>SUM(P48:P83)</f>
        <v>57200.810000000005</v>
      </c>
      <c r="Q85" s="108">
        <f>SUM(Q48:Q83)</f>
        <v>76219</v>
      </c>
      <c r="S85" s="110"/>
      <c r="T85" s="110"/>
      <c r="U85" s="110"/>
      <c r="V85" s="110"/>
    </row>
    <row r="87" spans="1:22" ht="18.75">
      <c r="A87" s="4" t="s">
        <v>52</v>
      </c>
    </row>
    <row r="89" spans="1:22" ht="16.5" thickBot="1">
      <c r="G89" s="3" t="s">
        <v>51</v>
      </c>
    </row>
    <row r="90" spans="1:22" ht="17.25" customHeight="1">
      <c r="A90" s="5" t="s">
        <v>0</v>
      </c>
      <c r="B90" s="6" t="s">
        <v>1</v>
      </c>
      <c r="C90" s="136" t="s">
        <v>40</v>
      </c>
      <c r="D90" s="137"/>
      <c r="E90" s="128" t="s">
        <v>42</v>
      </c>
      <c r="F90" s="129"/>
      <c r="G90" s="147" t="s">
        <v>49</v>
      </c>
      <c r="H90" s="148"/>
      <c r="I90" s="132" t="s">
        <v>54</v>
      </c>
      <c r="J90" s="133"/>
      <c r="K90" s="128" t="s">
        <v>56</v>
      </c>
      <c r="L90" s="129"/>
      <c r="M90" s="126" t="s">
        <v>6</v>
      </c>
      <c r="N90" s="127"/>
    </row>
    <row r="91" spans="1:22" ht="17.25">
      <c r="A91" s="7"/>
      <c r="B91" s="8"/>
      <c r="C91" s="145" t="s">
        <v>41</v>
      </c>
      <c r="D91" s="146"/>
      <c r="E91" s="130" t="s">
        <v>48</v>
      </c>
      <c r="F91" s="131"/>
      <c r="G91" s="149" t="s">
        <v>53</v>
      </c>
      <c r="H91" s="150"/>
      <c r="I91" s="134" t="s">
        <v>55</v>
      </c>
      <c r="J91" s="135"/>
      <c r="K91" s="130" t="s">
        <v>58</v>
      </c>
      <c r="L91" s="131"/>
      <c r="M91" s="138" t="s">
        <v>57</v>
      </c>
      <c r="N91" s="139"/>
    </row>
    <row r="92" spans="1:22" ht="17.25">
      <c r="A92" s="7"/>
      <c r="B92" s="8"/>
      <c r="C92" s="9" t="s">
        <v>7</v>
      </c>
      <c r="D92" s="31" t="s">
        <v>8</v>
      </c>
      <c r="E92" s="33" t="s">
        <v>7</v>
      </c>
      <c r="F92" s="34" t="s">
        <v>8</v>
      </c>
      <c r="G92" s="32" t="s">
        <v>7</v>
      </c>
      <c r="H92" s="31" t="s">
        <v>8</v>
      </c>
      <c r="I92" s="33" t="s">
        <v>7</v>
      </c>
      <c r="J92" s="34" t="s">
        <v>8</v>
      </c>
      <c r="K92" s="32" t="s">
        <v>7</v>
      </c>
      <c r="L92" s="31" t="s">
        <v>8</v>
      </c>
      <c r="M92" s="33" t="s">
        <v>7</v>
      </c>
      <c r="N92" s="34" t="s">
        <v>8</v>
      </c>
    </row>
    <row r="93" spans="1:22" ht="18" thickBot="1">
      <c r="A93" s="67"/>
      <c r="B93" s="68"/>
      <c r="C93" s="69"/>
      <c r="D93" s="70"/>
      <c r="E93" s="71"/>
      <c r="F93" s="72"/>
      <c r="G93" s="73"/>
      <c r="H93" s="74"/>
      <c r="I93" s="71"/>
      <c r="J93" s="72"/>
      <c r="K93" s="73"/>
      <c r="L93" s="74"/>
      <c r="M93" s="75"/>
      <c r="N93" s="76"/>
      <c r="O93" s="2"/>
    </row>
    <row r="94" spans="1:22" ht="15.75">
      <c r="A94" s="79">
        <v>1</v>
      </c>
      <c r="B94" s="80" t="s">
        <v>9</v>
      </c>
      <c r="C94" s="81">
        <v>1459.1</v>
      </c>
      <c r="D94" s="81">
        <v>0</v>
      </c>
      <c r="E94" s="82">
        <v>1775.9</v>
      </c>
      <c r="F94" s="83">
        <v>449.33</v>
      </c>
      <c r="G94" s="82">
        <v>111.32</v>
      </c>
      <c r="H94" s="84">
        <v>0</v>
      </c>
      <c r="I94" s="82">
        <v>1314.4</v>
      </c>
      <c r="J94" s="84">
        <v>2504.36</v>
      </c>
      <c r="K94" s="84">
        <v>1848.51</v>
      </c>
      <c r="L94" s="84">
        <v>7012.3</v>
      </c>
      <c r="M94" s="81">
        <f t="shared" ref="M94:M125" si="6">+C94+E94+G94+I94</f>
        <v>4660.72</v>
      </c>
      <c r="N94" s="81">
        <f t="shared" ref="N94:N125" si="7">+D94+F94+H94+J94</f>
        <v>2953.69</v>
      </c>
      <c r="O94" s="2"/>
    </row>
    <row r="95" spans="1:22" ht="15.75">
      <c r="A95" s="26">
        <v>2</v>
      </c>
      <c r="B95" s="10" t="s">
        <v>10</v>
      </c>
      <c r="C95" s="11">
        <v>1</v>
      </c>
      <c r="D95" s="11">
        <v>0</v>
      </c>
      <c r="E95" s="12">
        <v>1.2</v>
      </c>
      <c r="F95" s="13">
        <v>0</v>
      </c>
      <c r="G95" s="12">
        <v>0</v>
      </c>
      <c r="H95" s="77">
        <v>0</v>
      </c>
      <c r="I95" s="12">
        <v>0</v>
      </c>
      <c r="J95" s="77">
        <v>0</v>
      </c>
      <c r="K95" s="77">
        <v>0</v>
      </c>
      <c r="L95" s="86">
        <v>0</v>
      </c>
      <c r="M95" s="11">
        <f t="shared" si="6"/>
        <v>2.2000000000000002</v>
      </c>
      <c r="N95" s="11">
        <f t="shared" si="7"/>
        <v>0</v>
      </c>
      <c r="O95" s="2"/>
    </row>
    <row r="96" spans="1:22" ht="15.75">
      <c r="A96" s="26">
        <v>3</v>
      </c>
      <c r="B96" s="10" t="s">
        <v>11</v>
      </c>
      <c r="C96" s="11">
        <v>292.63</v>
      </c>
      <c r="D96" s="11">
        <v>0</v>
      </c>
      <c r="E96" s="12">
        <v>356.19</v>
      </c>
      <c r="F96" s="13">
        <v>45</v>
      </c>
      <c r="G96" s="13">
        <v>397.65</v>
      </c>
      <c r="H96" s="77">
        <v>198</v>
      </c>
      <c r="I96" s="77">
        <v>463.92</v>
      </c>
      <c r="J96" s="77">
        <v>42.19</v>
      </c>
      <c r="K96" s="77">
        <v>652.42999999999995</v>
      </c>
      <c r="L96" s="77">
        <v>114.41</v>
      </c>
      <c r="M96" s="11">
        <f t="shared" si="6"/>
        <v>1510.3899999999999</v>
      </c>
      <c r="N96" s="11">
        <f t="shared" si="7"/>
        <v>285.19</v>
      </c>
      <c r="O96" s="2"/>
    </row>
    <row r="97" spans="1:15" ht="15.75">
      <c r="A97" s="26">
        <v>4</v>
      </c>
      <c r="B97" s="10" t="s">
        <v>12</v>
      </c>
      <c r="C97" s="11">
        <v>1542.56</v>
      </c>
      <c r="D97" s="11">
        <v>0</v>
      </c>
      <c r="E97" s="12">
        <v>1877.47</v>
      </c>
      <c r="F97" s="13">
        <v>1980</v>
      </c>
      <c r="G97" s="13">
        <v>2209.41</v>
      </c>
      <c r="H97" s="77">
        <v>4080</v>
      </c>
      <c r="I97" s="77">
        <v>2578.4699999999998</v>
      </c>
      <c r="J97" s="77">
        <v>2881.36</v>
      </c>
      <c r="K97" s="77">
        <v>3626.22</v>
      </c>
      <c r="L97" s="77">
        <v>2455.9899999999998</v>
      </c>
      <c r="M97" s="11">
        <f t="shared" si="6"/>
        <v>8207.91</v>
      </c>
      <c r="N97" s="11">
        <f t="shared" si="7"/>
        <v>8941.36</v>
      </c>
      <c r="O97" s="2"/>
    </row>
    <row r="98" spans="1:15" ht="15.75">
      <c r="A98" s="26">
        <v>5</v>
      </c>
      <c r="B98" s="10" t="s">
        <v>13</v>
      </c>
      <c r="C98" s="11">
        <v>19.37</v>
      </c>
      <c r="D98" s="11">
        <v>20.309999999999999</v>
      </c>
      <c r="E98" s="12">
        <v>23.55</v>
      </c>
      <c r="F98" s="13">
        <v>34.32</v>
      </c>
      <c r="G98" s="13">
        <v>26.47</v>
      </c>
      <c r="H98" s="77">
        <v>22.02</v>
      </c>
      <c r="I98" s="77">
        <v>30.99</v>
      </c>
      <c r="J98" s="77">
        <v>30</v>
      </c>
      <c r="K98" s="77">
        <v>43.58</v>
      </c>
      <c r="L98" s="77">
        <v>53.02</v>
      </c>
      <c r="M98" s="11">
        <f t="shared" si="6"/>
        <v>100.38</v>
      </c>
      <c r="N98" s="11">
        <f t="shared" si="7"/>
        <v>106.64999999999999</v>
      </c>
      <c r="O98" s="2"/>
    </row>
    <row r="99" spans="1:15" ht="15.75">
      <c r="A99" s="26">
        <v>6</v>
      </c>
      <c r="B99" s="10" t="s">
        <v>14</v>
      </c>
      <c r="C99" s="11">
        <v>285.20999999999998</v>
      </c>
      <c r="D99" s="11">
        <v>692.84</v>
      </c>
      <c r="E99" s="12">
        <v>347.09</v>
      </c>
      <c r="F99" s="13">
        <v>40.24</v>
      </c>
      <c r="G99" s="13">
        <v>436.59</v>
      </c>
      <c r="H99" s="77">
        <v>575.79</v>
      </c>
      <c r="I99" s="77">
        <v>509.6</v>
      </c>
      <c r="J99" s="77">
        <v>656.54</v>
      </c>
      <c r="K99" s="77">
        <v>716.67</v>
      </c>
      <c r="L99" s="77">
        <v>1802.58</v>
      </c>
      <c r="M99" s="11">
        <f t="shared" si="6"/>
        <v>1578.4899999999998</v>
      </c>
      <c r="N99" s="11">
        <f t="shared" si="7"/>
        <v>1965.4099999999999</v>
      </c>
      <c r="O99" s="2"/>
    </row>
    <row r="100" spans="1:15" ht="15.75">
      <c r="A100" s="26">
        <v>7</v>
      </c>
      <c r="B100" s="10" t="s">
        <v>15</v>
      </c>
      <c r="C100" s="11">
        <v>1.92</v>
      </c>
      <c r="D100" s="11">
        <v>0</v>
      </c>
      <c r="E100" s="12">
        <v>2.31</v>
      </c>
      <c r="F100" s="13">
        <v>0</v>
      </c>
      <c r="G100" s="13">
        <v>2.38</v>
      </c>
      <c r="H100" s="77">
        <v>0</v>
      </c>
      <c r="I100" s="77">
        <v>1.91</v>
      </c>
      <c r="J100" s="77">
        <v>0</v>
      </c>
      <c r="K100" s="77">
        <v>2.7</v>
      </c>
      <c r="L100" s="77">
        <v>0</v>
      </c>
      <c r="M100" s="11">
        <f t="shared" si="6"/>
        <v>8.52</v>
      </c>
      <c r="N100" s="11">
        <f t="shared" si="7"/>
        <v>0</v>
      </c>
      <c r="O100" s="2"/>
    </row>
    <row r="101" spans="1:15" ht="15.75">
      <c r="A101" s="26">
        <v>8</v>
      </c>
      <c r="B101" s="10" t="s">
        <v>16</v>
      </c>
      <c r="C101" s="11">
        <v>277.47000000000003</v>
      </c>
      <c r="D101" s="11">
        <v>493.3</v>
      </c>
      <c r="E101" s="12">
        <v>337.64</v>
      </c>
      <c r="F101" s="13">
        <v>450</v>
      </c>
      <c r="G101" s="13">
        <v>375.99</v>
      </c>
      <c r="H101" s="77">
        <v>0</v>
      </c>
      <c r="I101" s="77">
        <v>437.7</v>
      </c>
      <c r="J101" s="77">
        <v>180.86</v>
      </c>
      <c r="K101" s="77">
        <v>615.55999999999995</v>
      </c>
      <c r="L101" s="77">
        <v>127.82</v>
      </c>
      <c r="M101" s="11">
        <f t="shared" si="6"/>
        <v>1428.8</v>
      </c>
      <c r="N101" s="11">
        <f t="shared" si="7"/>
        <v>1124.1599999999999</v>
      </c>
      <c r="O101" s="2"/>
    </row>
    <row r="102" spans="1:15" ht="15.75">
      <c r="A102" s="26">
        <v>9</v>
      </c>
      <c r="B102" s="10" t="s">
        <v>17</v>
      </c>
      <c r="C102" s="11">
        <v>1.93</v>
      </c>
      <c r="D102" s="11">
        <v>49.47</v>
      </c>
      <c r="E102" s="12">
        <v>2.37</v>
      </c>
      <c r="F102" s="13">
        <v>4.3899999999999997</v>
      </c>
      <c r="G102" s="13">
        <v>2.64</v>
      </c>
      <c r="H102" s="77">
        <v>7.47</v>
      </c>
      <c r="I102" s="77">
        <v>3.97</v>
      </c>
      <c r="J102" s="77">
        <v>6.09</v>
      </c>
      <c r="K102" s="77">
        <v>5.57</v>
      </c>
      <c r="L102" s="77">
        <v>6.75</v>
      </c>
      <c r="M102" s="11">
        <f t="shared" si="6"/>
        <v>10.91</v>
      </c>
      <c r="N102" s="11">
        <f t="shared" si="7"/>
        <v>67.42</v>
      </c>
      <c r="O102" s="2"/>
    </row>
    <row r="103" spans="1:15" ht="15.75">
      <c r="A103" s="26">
        <v>10</v>
      </c>
      <c r="B103" s="10" t="s">
        <v>47</v>
      </c>
      <c r="C103" s="11">
        <v>424.9</v>
      </c>
      <c r="D103" s="11">
        <v>4384.17</v>
      </c>
      <c r="E103" s="12">
        <v>517.15</v>
      </c>
      <c r="F103" s="13">
        <v>3135.15</v>
      </c>
      <c r="G103" s="13">
        <v>542.42999999999995</v>
      </c>
      <c r="H103" s="77">
        <v>2107.62</v>
      </c>
      <c r="I103" s="77">
        <v>634.13</v>
      </c>
      <c r="J103" s="77">
        <v>2259.4699999999998</v>
      </c>
      <c r="K103" s="77">
        <v>891.8</v>
      </c>
      <c r="L103" s="77">
        <v>4467.1899999999996</v>
      </c>
      <c r="M103" s="11">
        <f t="shared" si="6"/>
        <v>2118.61</v>
      </c>
      <c r="N103" s="11">
        <f t="shared" si="7"/>
        <v>11886.409999999998</v>
      </c>
      <c r="O103" s="2"/>
    </row>
    <row r="104" spans="1:15" ht="15.75">
      <c r="A104" s="26">
        <v>11</v>
      </c>
      <c r="B104" s="10" t="s">
        <v>18</v>
      </c>
      <c r="C104" s="11">
        <v>482.81</v>
      </c>
      <c r="D104" s="11">
        <v>306.75</v>
      </c>
      <c r="E104" s="12">
        <v>588.01</v>
      </c>
      <c r="F104" s="13">
        <v>433.12</v>
      </c>
      <c r="G104" s="13">
        <v>682.67</v>
      </c>
      <c r="H104" s="77">
        <v>95.8</v>
      </c>
      <c r="I104" s="77">
        <v>795.87</v>
      </c>
      <c r="J104" s="77">
        <v>1223.96</v>
      </c>
      <c r="K104" s="77">
        <v>1119.26</v>
      </c>
      <c r="L104" s="77">
        <v>249.68</v>
      </c>
      <c r="M104" s="11">
        <f t="shared" si="6"/>
        <v>2549.3599999999997</v>
      </c>
      <c r="N104" s="11">
        <f t="shared" si="7"/>
        <v>2059.63</v>
      </c>
      <c r="O104" s="2"/>
    </row>
    <row r="105" spans="1:15" ht="15.75">
      <c r="A105" s="26">
        <v>12</v>
      </c>
      <c r="B105" s="10" t="s">
        <v>19</v>
      </c>
      <c r="C105" s="11">
        <v>178.51</v>
      </c>
      <c r="D105" s="11">
        <v>224.54</v>
      </c>
      <c r="E105" s="12">
        <v>217.21</v>
      </c>
      <c r="F105" s="13">
        <v>143.94</v>
      </c>
      <c r="G105" s="13">
        <v>230.2</v>
      </c>
      <c r="H105" s="77">
        <v>172.76</v>
      </c>
      <c r="I105" s="77">
        <v>269.13</v>
      </c>
      <c r="J105" s="77">
        <v>128.02000000000001</v>
      </c>
      <c r="K105" s="77">
        <v>378.5</v>
      </c>
      <c r="L105" s="77">
        <v>138.97</v>
      </c>
      <c r="M105" s="11">
        <f t="shared" si="6"/>
        <v>895.05000000000007</v>
      </c>
      <c r="N105" s="11">
        <f t="shared" si="7"/>
        <v>669.26</v>
      </c>
      <c r="O105" s="2"/>
    </row>
    <row r="106" spans="1:15" ht="15.75">
      <c r="A106" s="26">
        <v>13</v>
      </c>
      <c r="B106" s="10" t="s">
        <v>20</v>
      </c>
      <c r="C106" s="11">
        <v>91.2</v>
      </c>
      <c r="D106" s="11">
        <v>2.64</v>
      </c>
      <c r="E106" s="12">
        <v>110.96</v>
      </c>
      <c r="F106" s="13">
        <v>870.51</v>
      </c>
      <c r="G106" s="13">
        <v>124.37</v>
      </c>
      <c r="H106" s="77">
        <v>35.79</v>
      </c>
      <c r="I106" s="77">
        <v>143.97</v>
      </c>
      <c r="J106" s="77">
        <v>782.44</v>
      </c>
      <c r="K106" s="77">
        <v>202.47</v>
      </c>
      <c r="L106" s="77">
        <v>6.2</v>
      </c>
      <c r="M106" s="11">
        <f t="shared" si="6"/>
        <v>470.5</v>
      </c>
      <c r="N106" s="11">
        <f t="shared" si="7"/>
        <v>1691.38</v>
      </c>
      <c r="O106" s="2"/>
    </row>
    <row r="107" spans="1:15" ht="15.75">
      <c r="A107" s="26">
        <v>14</v>
      </c>
      <c r="B107" s="10" t="s">
        <v>21</v>
      </c>
      <c r="C107" s="11">
        <v>376.33</v>
      </c>
      <c r="D107" s="11">
        <v>0</v>
      </c>
      <c r="E107" s="12">
        <v>458.09</v>
      </c>
      <c r="F107" s="13">
        <v>450</v>
      </c>
      <c r="G107" s="13">
        <v>531.84</v>
      </c>
      <c r="H107" s="77">
        <v>0</v>
      </c>
      <c r="I107" s="77">
        <v>620.29999999999995</v>
      </c>
      <c r="J107" s="77">
        <v>953.34</v>
      </c>
      <c r="K107" s="77">
        <v>872.37</v>
      </c>
      <c r="L107" s="77">
        <v>6.23</v>
      </c>
      <c r="M107" s="11">
        <f t="shared" si="6"/>
        <v>1986.56</v>
      </c>
      <c r="N107" s="11">
        <f t="shared" si="7"/>
        <v>1403.3400000000001</v>
      </c>
      <c r="O107" s="2"/>
    </row>
    <row r="108" spans="1:15" ht="15.75">
      <c r="A108" s="26">
        <v>15</v>
      </c>
      <c r="B108" s="10" t="s">
        <v>22</v>
      </c>
      <c r="C108" s="11">
        <v>1012.8</v>
      </c>
      <c r="D108" s="11">
        <v>4899.3</v>
      </c>
      <c r="E108" s="12">
        <v>1232.78</v>
      </c>
      <c r="F108" s="13">
        <v>3410.3</v>
      </c>
      <c r="G108" s="13">
        <v>1397.09</v>
      </c>
      <c r="H108" s="77">
        <v>7185.71</v>
      </c>
      <c r="I108" s="77">
        <v>1630.28</v>
      </c>
      <c r="J108" s="77">
        <v>3153.4</v>
      </c>
      <c r="K108" s="77">
        <v>2292.7399999999998</v>
      </c>
      <c r="L108" s="77">
        <v>5807.18</v>
      </c>
      <c r="M108" s="11">
        <f t="shared" si="6"/>
        <v>5272.95</v>
      </c>
      <c r="N108" s="11">
        <f t="shared" si="7"/>
        <v>18648.710000000003</v>
      </c>
      <c r="O108" s="2"/>
    </row>
    <row r="109" spans="1:15" ht="15.75">
      <c r="A109" s="26">
        <v>16</v>
      </c>
      <c r="B109" s="10" t="s">
        <v>23</v>
      </c>
      <c r="C109" s="11">
        <v>368.61</v>
      </c>
      <c r="D109" s="11">
        <v>791.08</v>
      </c>
      <c r="E109" s="12">
        <v>448.67</v>
      </c>
      <c r="F109" s="13">
        <v>657.43</v>
      </c>
      <c r="G109" s="13">
        <v>404.83</v>
      </c>
      <c r="H109" s="77">
        <v>1120.7</v>
      </c>
      <c r="I109" s="77">
        <v>473.07</v>
      </c>
      <c r="J109" s="77">
        <v>4366.04</v>
      </c>
      <c r="K109" s="77">
        <v>665.3</v>
      </c>
      <c r="L109" s="77">
        <v>1788.49</v>
      </c>
      <c r="M109" s="11">
        <f t="shared" si="6"/>
        <v>1695.1799999999998</v>
      </c>
      <c r="N109" s="11">
        <f t="shared" si="7"/>
        <v>6935.25</v>
      </c>
      <c r="O109" s="2"/>
    </row>
    <row r="110" spans="1:15" ht="15.75">
      <c r="A110" s="26">
        <v>17</v>
      </c>
      <c r="B110" s="10" t="s">
        <v>24</v>
      </c>
      <c r="C110" s="11">
        <v>1082.68</v>
      </c>
      <c r="D110" s="11">
        <v>0</v>
      </c>
      <c r="E110" s="12">
        <v>1317.81</v>
      </c>
      <c r="F110" s="13">
        <v>239.4</v>
      </c>
      <c r="G110" s="13">
        <v>1516.16</v>
      </c>
      <c r="H110" s="77">
        <v>0</v>
      </c>
      <c r="I110" s="77">
        <v>1765.27</v>
      </c>
      <c r="J110" s="77">
        <v>39.21</v>
      </c>
      <c r="K110" s="77">
        <v>2482.59</v>
      </c>
      <c r="L110" s="77">
        <v>92.15</v>
      </c>
      <c r="M110" s="11">
        <f t="shared" si="6"/>
        <v>5681.92</v>
      </c>
      <c r="N110" s="11">
        <f t="shared" si="7"/>
        <v>278.61</v>
      </c>
      <c r="O110" s="2"/>
    </row>
    <row r="111" spans="1:15" ht="15.75">
      <c r="A111" s="26">
        <v>18</v>
      </c>
      <c r="B111" s="10" t="s">
        <v>25</v>
      </c>
      <c r="C111" s="11">
        <v>1167.99</v>
      </c>
      <c r="D111" s="11">
        <v>2779.88</v>
      </c>
      <c r="E111" s="12">
        <v>1421.7</v>
      </c>
      <c r="F111" s="13">
        <v>2981.55</v>
      </c>
      <c r="G111" s="13">
        <v>1770.17</v>
      </c>
      <c r="H111" s="77">
        <v>4563.82</v>
      </c>
      <c r="I111" s="77">
        <v>2066.1999999999998</v>
      </c>
      <c r="J111" s="77">
        <v>992.86</v>
      </c>
      <c r="K111" s="77">
        <v>2905.8</v>
      </c>
      <c r="L111" s="77">
        <v>65.069999999999993</v>
      </c>
      <c r="M111" s="11">
        <f t="shared" si="6"/>
        <v>6426.06</v>
      </c>
      <c r="N111" s="11">
        <f t="shared" si="7"/>
        <v>11318.11</v>
      </c>
      <c r="O111" s="2"/>
    </row>
    <row r="112" spans="1:15" ht="15.75">
      <c r="A112" s="26">
        <v>19</v>
      </c>
      <c r="B112" s="10" t="s">
        <v>26</v>
      </c>
      <c r="C112" s="11">
        <v>7.12</v>
      </c>
      <c r="D112" s="11">
        <v>98.55</v>
      </c>
      <c r="E112" s="12">
        <v>8.68</v>
      </c>
      <c r="F112" s="13">
        <v>200</v>
      </c>
      <c r="G112" s="13">
        <v>17.28</v>
      </c>
      <c r="H112" s="77">
        <v>39.6</v>
      </c>
      <c r="I112" s="77">
        <v>20.18</v>
      </c>
      <c r="J112" s="77">
        <v>100</v>
      </c>
      <c r="K112" s="77">
        <v>28.37</v>
      </c>
      <c r="L112" s="77">
        <v>100</v>
      </c>
      <c r="M112" s="11">
        <f t="shared" si="6"/>
        <v>53.26</v>
      </c>
      <c r="N112" s="11">
        <f t="shared" si="7"/>
        <v>438.15000000000003</v>
      </c>
      <c r="O112" s="2"/>
    </row>
    <row r="113" spans="1:17" ht="15.75">
      <c r="A113" s="26">
        <v>20</v>
      </c>
      <c r="B113" s="10" t="s">
        <v>27</v>
      </c>
      <c r="C113" s="11">
        <v>1.78</v>
      </c>
      <c r="D113" s="11">
        <v>0</v>
      </c>
      <c r="E113" s="12">
        <v>2.17</v>
      </c>
      <c r="F113" s="13">
        <v>0</v>
      </c>
      <c r="G113" s="13">
        <v>3.07</v>
      </c>
      <c r="H113" s="77">
        <v>0</v>
      </c>
      <c r="I113" s="77">
        <v>3.57</v>
      </c>
      <c r="J113" s="77">
        <v>0</v>
      </c>
      <c r="K113" s="77">
        <v>5.03</v>
      </c>
      <c r="L113" s="77">
        <v>0</v>
      </c>
      <c r="M113" s="11">
        <f t="shared" si="6"/>
        <v>10.59</v>
      </c>
      <c r="N113" s="11">
        <f t="shared" si="7"/>
        <v>0</v>
      </c>
      <c r="O113" s="2"/>
    </row>
    <row r="114" spans="1:17" ht="15.75">
      <c r="A114" s="26">
        <v>21</v>
      </c>
      <c r="B114" s="10" t="s">
        <v>28</v>
      </c>
      <c r="C114" s="11">
        <v>0.03</v>
      </c>
      <c r="D114" s="11">
        <v>0</v>
      </c>
      <c r="E114" s="12">
        <v>0.06</v>
      </c>
      <c r="F114" s="13">
        <v>0</v>
      </c>
      <c r="G114" s="13">
        <v>0.22</v>
      </c>
      <c r="H114" s="77">
        <v>0</v>
      </c>
      <c r="I114" s="77">
        <v>0.26</v>
      </c>
      <c r="J114" s="77">
        <v>0</v>
      </c>
      <c r="K114" s="77">
        <v>0.36</v>
      </c>
      <c r="L114" s="77">
        <v>0</v>
      </c>
      <c r="M114" s="11">
        <f t="shared" si="6"/>
        <v>0.57000000000000006</v>
      </c>
      <c r="N114" s="11">
        <f t="shared" si="7"/>
        <v>0</v>
      </c>
      <c r="O114" s="2"/>
    </row>
    <row r="115" spans="1:17" ht="15.75">
      <c r="A115" s="26">
        <v>22</v>
      </c>
      <c r="B115" s="10" t="s">
        <v>46</v>
      </c>
      <c r="C115" s="11">
        <v>719.82</v>
      </c>
      <c r="D115" s="11">
        <v>0</v>
      </c>
      <c r="E115" s="12">
        <v>876.15</v>
      </c>
      <c r="F115" s="13">
        <v>95.4</v>
      </c>
      <c r="G115" s="13">
        <v>957.86</v>
      </c>
      <c r="H115" s="77">
        <v>0</v>
      </c>
      <c r="I115" s="77">
        <v>1118.78</v>
      </c>
      <c r="J115" s="77">
        <v>46.51</v>
      </c>
      <c r="K115" s="77">
        <v>1573.4</v>
      </c>
      <c r="L115" s="77">
        <v>83.18</v>
      </c>
      <c r="M115" s="11">
        <f t="shared" si="6"/>
        <v>3672.6099999999997</v>
      </c>
      <c r="N115" s="11">
        <f t="shared" si="7"/>
        <v>141.91</v>
      </c>
      <c r="O115" s="2"/>
    </row>
    <row r="116" spans="1:17" ht="15.75">
      <c r="A116" s="26">
        <v>23</v>
      </c>
      <c r="B116" s="10" t="s">
        <v>45</v>
      </c>
      <c r="C116" s="11">
        <v>19.37</v>
      </c>
      <c r="D116" s="11">
        <v>0</v>
      </c>
      <c r="E116" s="12">
        <v>23.55</v>
      </c>
      <c r="F116" s="13">
        <v>18</v>
      </c>
      <c r="G116" s="13">
        <v>26.47</v>
      </c>
      <c r="H116" s="77">
        <v>0</v>
      </c>
      <c r="I116" s="77">
        <v>30.56</v>
      </c>
      <c r="J116" s="77">
        <v>0</v>
      </c>
      <c r="K116" s="77">
        <v>42.97</v>
      </c>
      <c r="L116" s="77">
        <v>45</v>
      </c>
      <c r="M116" s="11">
        <f t="shared" si="6"/>
        <v>99.95</v>
      </c>
      <c r="N116" s="11">
        <f t="shared" si="7"/>
        <v>18</v>
      </c>
      <c r="O116" s="2"/>
    </row>
    <row r="117" spans="1:17" ht="15.75">
      <c r="A117" s="26">
        <v>24</v>
      </c>
      <c r="B117" s="10" t="s">
        <v>29</v>
      </c>
      <c r="C117" s="11">
        <v>830.37</v>
      </c>
      <c r="D117" s="11">
        <v>444.68</v>
      </c>
      <c r="E117" s="12">
        <v>1010.77</v>
      </c>
      <c r="F117" s="13">
        <v>904.28</v>
      </c>
      <c r="G117" s="13">
        <v>1182.77</v>
      </c>
      <c r="H117" s="77">
        <v>3.56</v>
      </c>
      <c r="I117" s="77">
        <v>1378.97</v>
      </c>
      <c r="J117" s="77">
        <v>4.32</v>
      </c>
      <c r="K117" s="77">
        <v>1939.3</v>
      </c>
      <c r="L117" s="77">
        <v>2131.08</v>
      </c>
      <c r="M117" s="11">
        <f t="shared" si="6"/>
        <v>4402.88</v>
      </c>
      <c r="N117" s="11">
        <f t="shared" si="7"/>
        <v>1356.84</v>
      </c>
      <c r="O117" s="2"/>
    </row>
    <row r="118" spans="1:17" ht="15.75">
      <c r="A118" s="26">
        <v>25</v>
      </c>
      <c r="B118" s="10" t="s">
        <v>30</v>
      </c>
      <c r="C118" s="11">
        <v>1146.72</v>
      </c>
      <c r="D118" s="11">
        <v>1248.21</v>
      </c>
      <c r="E118" s="12">
        <v>1395.74</v>
      </c>
      <c r="F118" s="13">
        <v>1465.35</v>
      </c>
      <c r="G118" s="13">
        <v>1629.93</v>
      </c>
      <c r="H118" s="77">
        <v>1814.72</v>
      </c>
      <c r="I118" s="77">
        <v>1902.11</v>
      </c>
      <c r="J118" s="77">
        <v>1346.81</v>
      </c>
      <c r="K118" s="77">
        <v>2675.03</v>
      </c>
      <c r="L118" s="77">
        <v>2390.75</v>
      </c>
      <c r="M118" s="11">
        <f t="shared" si="6"/>
        <v>6074.5</v>
      </c>
      <c r="N118" s="11">
        <f t="shared" si="7"/>
        <v>5875.09</v>
      </c>
      <c r="O118" s="2"/>
    </row>
    <row r="119" spans="1:17" ht="15.75">
      <c r="A119" s="26">
        <v>26</v>
      </c>
      <c r="B119" s="10" t="s">
        <v>31</v>
      </c>
      <c r="C119" s="11">
        <v>4.37</v>
      </c>
      <c r="D119" s="11">
        <v>102</v>
      </c>
      <c r="E119" s="12">
        <v>5.3</v>
      </c>
      <c r="F119" s="13">
        <v>54.7</v>
      </c>
      <c r="G119" s="13">
        <v>5.0199999999999996</v>
      </c>
      <c r="H119" s="77">
        <v>96.85</v>
      </c>
      <c r="I119" s="77">
        <v>5.88</v>
      </c>
      <c r="J119" s="77">
        <v>110.4</v>
      </c>
      <c r="K119" s="77">
        <v>8.27</v>
      </c>
      <c r="L119" s="77">
        <v>87.9</v>
      </c>
      <c r="M119" s="11">
        <f t="shared" si="6"/>
        <v>20.57</v>
      </c>
      <c r="N119" s="11">
        <f t="shared" si="7"/>
        <v>363.95</v>
      </c>
      <c r="O119" s="2"/>
    </row>
    <row r="120" spans="1:17" ht="15.75">
      <c r="A120" s="26">
        <v>27</v>
      </c>
      <c r="B120" s="10" t="s">
        <v>43</v>
      </c>
      <c r="C120" s="11">
        <v>1400.87</v>
      </c>
      <c r="D120" s="11">
        <v>0</v>
      </c>
      <c r="E120" s="12">
        <v>1705.06</v>
      </c>
      <c r="F120" s="13">
        <v>167.76</v>
      </c>
      <c r="G120" s="13">
        <v>1926.29</v>
      </c>
      <c r="H120" s="77">
        <v>10.57</v>
      </c>
      <c r="I120" s="77">
        <v>2247.13</v>
      </c>
      <c r="J120" s="77">
        <v>11.58</v>
      </c>
      <c r="K120" s="77">
        <v>3160.26</v>
      </c>
      <c r="L120" s="77">
        <v>7170.53</v>
      </c>
      <c r="M120" s="11">
        <f t="shared" si="6"/>
        <v>7279.3499999999995</v>
      </c>
      <c r="N120" s="11">
        <f t="shared" si="7"/>
        <v>189.91</v>
      </c>
      <c r="O120" s="2"/>
    </row>
    <row r="121" spans="1:17" ht="15.75">
      <c r="A121" s="26">
        <v>28</v>
      </c>
      <c r="B121" s="10" t="s">
        <v>50</v>
      </c>
      <c r="C121" s="11">
        <v>0</v>
      </c>
      <c r="D121" s="11">
        <v>0</v>
      </c>
      <c r="E121" s="12">
        <v>0</v>
      </c>
      <c r="F121" s="13">
        <v>0</v>
      </c>
      <c r="G121" s="13">
        <v>740.88</v>
      </c>
      <c r="H121" s="77">
        <v>0</v>
      </c>
      <c r="I121" s="77">
        <v>845.52</v>
      </c>
      <c r="J121" s="77">
        <v>1893.4</v>
      </c>
      <c r="K121" s="77">
        <v>1189.0999999999999</v>
      </c>
      <c r="L121" s="77">
        <v>3584.43</v>
      </c>
      <c r="M121" s="11">
        <f t="shared" si="6"/>
        <v>1586.4</v>
      </c>
      <c r="N121" s="11">
        <f t="shared" si="7"/>
        <v>1893.4</v>
      </c>
      <c r="O121" s="2"/>
    </row>
    <row r="122" spans="1:17" ht="15.75">
      <c r="A122" s="26">
        <v>29</v>
      </c>
      <c r="B122" s="10" t="s">
        <v>32</v>
      </c>
      <c r="C122" s="11">
        <v>89.07</v>
      </c>
      <c r="D122" s="11">
        <v>278.52999999999997</v>
      </c>
      <c r="E122" s="12">
        <v>108.4</v>
      </c>
      <c r="F122" s="13">
        <v>860.69</v>
      </c>
      <c r="G122" s="13">
        <v>116.75</v>
      </c>
      <c r="H122" s="77">
        <v>1022.57</v>
      </c>
      <c r="I122" s="77">
        <v>136.16999999999999</v>
      </c>
      <c r="J122" s="77">
        <v>2226.75</v>
      </c>
      <c r="K122" s="77">
        <v>191.5</v>
      </c>
      <c r="L122" s="77">
        <v>3366.06</v>
      </c>
      <c r="M122" s="11">
        <f t="shared" si="6"/>
        <v>450.39</v>
      </c>
      <c r="N122" s="11">
        <f t="shared" si="7"/>
        <v>4388.54</v>
      </c>
      <c r="O122" s="2"/>
    </row>
    <row r="123" spans="1:17" ht="15.75">
      <c r="A123" s="26">
        <v>30</v>
      </c>
      <c r="B123" s="10" t="s">
        <v>33</v>
      </c>
      <c r="C123" s="11">
        <v>4154.13</v>
      </c>
      <c r="D123" s="11">
        <v>0</v>
      </c>
      <c r="E123" s="12">
        <v>5056.3</v>
      </c>
      <c r="F123" s="13">
        <v>1800</v>
      </c>
      <c r="G123" s="13">
        <v>5516.91</v>
      </c>
      <c r="H123" s="77">
        <v>1581.75</v>
      </c>
      <c r="I123" s="77">
        <v>6436.71</v>
      </c>
      <c r="J123" s="77">
        <v>7884.47</v>
      </c>
      <c r="K123" s="77">
        <v>9052.27</v>
      </c>
      <c r="L123" s="77">
        <v>221.67</v>
      </c>
      <c r="M123" s="11">
        <f t="shared" si="6"/>
        <v>21164.05</v>
      </c>
      <c r="N123" s="11">
        <f t="shared" si="7"/>
        <v>11266.220000000001</v>
      </c>
      <c r="O123" s="2"/>
    </row>
    <row r="124" spans="1:17" ht="15.75">
      <c r="A124" s="26">
        <v>31</v>
      </c>
      <c r="B124" s="10" t="s">
        <v>44</v>
      </c>
      <c r="C124" s="11">
        <v>178.47</v>
      </c>
      <c r="D124" s="11">
        <v>126.91</v>
      </c>
      <c r="E124" s="12">
        <v>217.2</v>
      </c>
      <c r="F124" s="13">
        <v>408.1</v>
      </c>
      <c r="G124" s="13">
        <v>251.37</v>
      </c>
      <c r="H124" s="77">
        <v>50.66</v>
      </c>
      <c r="I124" s="77">
        <v>294.54000000000002</v>
      </c>
      <c r="J124" s="77">
        <v>712.35</v>
      </c>
      <c r="K124" s="77">
        <v>414.23</v>
      </c>
      <c r="L124" s="77">
        <v>5.28</v>
      </c>
      <c r="M124" s="11">
        <f t="shared" si="6"/>
        <v>941.57999999999993</v>
      </c>
      <c r="N124" s="11">
        <f t="shared" si="7"/>
        <v>1298.02</v>
      </c>
      <c r="O124" s="2"/>
    </row>
    <row r="125" spans="1:17" ht="15.75">
      <c r="A125" s="26">
        <v>32</v>
      </c>
      <c r="B125" s="10" t="s">
        <v>34</v>
      </c>
      <c r="C125" s="11">
        <v>2180.86</v>
      </c>
      <c r="D125" s="11">
        <v>3212.1</v>
      </c>
      <c r="E125" s="12">
        <v>2654.52</v>
      </c>
      <c r="F125" s="13">
        <v>3215.46</v>
      </c>
      <c r="G125" s="13">
        <v>2862.97</v>
      </c>
      <c r="H125" s="77">
        <v>2240.86</v>
      </c>
      <c r="I125" s="77">
        <v>3340.44</v>
      </c>
      <c r="J125" s="77">
        <v>3357.74</v>
      </c>
      <c r="K125" s="77">
        <v>4697.84</v>
      </c>
      <c r="L125" s="77">
        <v>4518.04</v>
      </c>
      <c r="M125" s="11">
        <f t="shared" si="6"/>
        <v>11038.79</v>
      </c>
      <c r="N125" s="11">
        <f t="shared" si="7"/>
        <v>12026.16</v>
      </c>
    </row>
    <row r="126" spans="1:17" ht="15.75">
      <c r="A126" s="28"/>
      <c r="B126" s="14"/>
      <c r="C126" s="14"/>
      <c r="D126" s="14"/>
      <c r="E126" s="12"/>
      <c r="F126" s="12"/>
      <c r="G126" s="12"/>
      <c r="H126" s="12"/>
      <c r="I126" s="12"/>
      <c r="J126" s="12"/>
      <c r="K126" s="78"/>
      <c r="L126" s="78"/>
      <c r="M126" s="14"/>
      <c r="N126" s="14"/>
      <c r="O126" s="2"/>
    </row>
    <row r="127" spans="1:17" ht="16.5" thickBot="1">
      <c r="A127" s="30"/>
      <c r="B127" s="35" t="s">
        <v>6</v>
      </c>
      <c r="C127" s="36">
        <f>SUM(C94:C126)</f>
        <v>19800.000000000007</v>
      </c>
      <c r="D127" s="36">
        <f t="shared" ref="D127" si="8">SUM(D94:D126)</f>
        <v>20155.259999999995</v>
      </c>
      <c r="E127" s="85">
        <f t="shared" ref="E127:H127" si="9">SUM(E94:E125)</f>
        <v>24100</v>
      </c>
      <c r="F127" s="85">
        <f t="shared" si="9"/>
        <v>24514.419999999995</v>
      </c>
      <c r="G127" s="85">
        <f t="shared" si="9"/>
        <v>26000</v>
      </c>
      <c r="H127" s="85">
        <f t="shared" si="9"/>
        <v>27026.620000000003</v>
      </c>
      <c r="I127" s="85">
        <f t="shared" ref="I127:K127" si="10">SUM(I94:I125)</f>
        <v>31500</v>
      </c>
      <c r="J127" s="85">
        <f t="shared" si="10"/>
        <v>37894.47</v>
      </c>
      <c r="K127" s="85">
        <f t="shared" si="10"/>
        <v>44300</v>
      </c>
      <c r="L127" s="85">
        <f>SUM(L94:L125)</f>
        <v>47897.950000000004</v>
      </c>
      <c r="M127" s="36">
        <f>SUM(M94:M125)</f>
        <v>101400</v>
      </c>
      <c r="N127" s="36">
        <f>SUM(N94:N125)</f>
        <v>109590.76999999999</v>
      </c>
      <c r="O127" s="39"/>
      <c r="P127" s="39"/>
      <c r="Q127" s="39"/>
    </row>
    <row r="128" spans="1:17" s="39" customFormat="1" ht="15.75">
      <c r="A128" s="37"/>
      <c r="B128" s="37"/>
      <c r="C128" s="37"/>
      <c r="D128" s="37"/>
      <c r="E128" s="53"/>
      <c r="F128" s="54"/>
      <c r="G128" s="38"/>
      <c r="H128" s="38"/>
      <c r="I128" s="38"/>
      <c r="J128" s="38"/>
      <c r="M128"/>
      <c r="N128"/>
      <c r="O128"/>
      <c r="P128"/>
      <c r="Q128"/>
    </row>
    <row r="129" spans="1:14">
      <c r="E129" s="55"/>
      <c r="F129" s="56"/>
    </row>
    <row r="130" spans="1:14">
      <c r="E130" s="55"/>
      <c r="F130" s="56"/>
      <c r="J130" t="s">
        <v>35</v>
      </c>
      <c r="M130" s="2"/>
      <c r="N130" s="2"/>
    </row>
    <row r="131" spans="1:14" ht="18.75">
      <c r="A131" s="4" t="s">
        <v>36</v>
      </c>
      <c r="B131" s="1"/>
      <c r="D131" s="2"/>
      <c r="E131" s="57"/>
      <c r="F131" s="58"/>
      <c r="G131" s="2"/>
      <c r="H131" s="2"/>
      <c r="I131" s="2"/>
      <c r="J131" s="2"/>
      <c r="K131" s="2"/>
      <c r="L131" s="2"/>
      <c r="M131" s="2"/>
      <c r="N131" s="2"/>
    </row>
    <row r="132" spans="1:14">
      <c r="A132" s="1"/>
      <c r="B132" s="1"/>
      <c r="C132" s="2"/>
      <c r="D132" s="2"/>
      <c r="E132" s="57"/>
      <c r="F132" s="58"/>
      <c r="G132" s="2"/>
      <c r="H132" s="2"/>
      <c r="I132" s="2"/>
      <c r="J132" s="2"/>
      <c r="K132" s="2"/>
      <c r="L132" s="2"/>
      <c r="M132" s="2"/>
    </row>
    <row r="133" spans="1:14" ht="15.75" thickBot="1">
      <c r="A133" s="1"/>
      <c r="B133" s="1"/>
      <c r="C133" s="2"/>
      <c r="D133" s="2"/>
      <c r="E133" s="57"/>
      <c r="F133" s="58"/>
      <c r="G133" s="2"/>
      <c r="H133" s="2"/>
      <c r="I133" s="2"/>
      <c r="J133" s="2"/>
      <c r="K133" s="2"/>
      <c r="L133" s="2"/>
    </row>
    <row r="134" spans="1:14" ht="17.25" customHeight="1">
      <c r="A134" s="5" t="s">
        <v>0</v>
      </c>
      <c r="B134" s="6" t="s">
        <v>1</v>
      </c>
      <c r="C134" s="137" t="s">
        <v>2</v>
      </c>
      <c r="D134" s="142"/>
      <c r="E134" s="143" t="s">
        <v>3</v>
      </c>
      <c r="F134" s="144"/>
      <c r="G134" s="142" t="s">
        <v>4</v>
      </c>
      <c r="H134" s="140"/>
      <c r="I134" s="137" t="s">
        <v>5</v>
      </c>
      <c r="J134" s="140"/>
      <c r="K134" s="137" t="s">
        <v>37</v>
      </c>
      <c r="L134" s="140"/>
      <c r="M134" s="124" t="s">
        <v>6</v>
      </c>
      <c r="N134" s="125"/>
    </row>
    <row r="135" spans="1:14" ht="17.25">
      <c r="A135" s="7"/>
      <c r="B135" s="8"/>
      <c r="C135" s="23"/>
      <c r="D135" s="45"/>
      <c r="E135" s="59"/>
      <c r="F135" s="60"/>
      <c r="G135" s="47"/>
      <c r="H135" s="23"/>
      <c r="I135" s="120" t="s">
        <v>35</v>
      </c>
      <c r="J135" s="121"/>
      <c r="K135" s="122" t="s">
        <v>39</v>
      </c>
      <c r="L135" s="123"/>
      <c r="M135" s="120" t="s">
        <v>38</v>
      </c>
      <c r="N135" s="121"/>
    </row>
    <row r="136" spans="1:14" ht="17.25">
      <c r="A136" s="7"/>
      <c r="B136" s="8"/>
      <c r="C136" s="9" t="s">
        <v>7</v>
      </c>
      <c r="D136" s="31" t="s">
        <v>8</v>
      </c>
      <c r="E136" s="33" t="s">
        <v>7</v>
      </c>
      <c r="F136" s="34" t="s">
        <v>8</v>
      </c>
      <c r="G136" s="32" t="s">
        <v>7</v>
      </c>
      <c r="H136" s="9" t="s">
        <v>8</v>
      </c>
      <c r="I136" s="9" t="s">
        <v>7</v>
      </c>
      <c r="J136" s="9" t="s">
        <v>8</v>
      </c>
      <c r="K136" s="9" t="s">
        <v>7</v>
      </c>
      <c r="L136" s="9" t="s">
        <v>8</v>
      </c>
      <c r="M136" s="9" t="s">
        <v>7</v>
      </c>
      <c r="N136" s="9" t="s">
        <v>8</v>
      </c>
    </row>
    <row r="137" spans="1:14" ht="18" thickBot="1">
      <c r="A137" s="19"/>
      <c r="B137" s="20"/>
      <c r="C137" s="21"/>
      <c r="D137" s="41"/>
      <c r="E137" s="61"/>
      <c r="F137" s="22"/>
      <c r="G137" s="48"/>
      <c r="H137" s="21"/>
      <c r="I137" s="21"/>
      <c r="J137" s="21"/>
      <c r="K137" s="21"/>
      <c r="L137" s="21"/>
      <c r="M137" s="21"/>
      <c r="N137" s="21"/>
    </row>
    <row r="138" spans="1:14" ht="15.75">
      <c r="A138" s="15">
        <v>1</v>
      </c>
      <c r="B138" s="15" t="s">
        <v>9</v>
      </c>
      <c r="C138" s="16">
        <v>1129.27</v>
      </c>
      <c r="D138" s="42">
        <v>880.83</v>
      </c>
      <c r="E138" s="62">
        <v>1068.2</v>
      </c>
      <c r="F138" s="40">
        <v>0</v>
      </c>
      <c r="G138" s="49">
        <v>1105.03</v>
      </c>
      <c r="H138" s="16">
        <v>0</v>
      </c>
      <c r="I138" s="16">
        <v>1142.22</v>
      </c>
      <c r="J138" s="17">
        <v>0</v>
      </c>
      <c r="K138" s="17">
        <v>1238.03</v>
      </c>
      <c r="L138" s="18">
        <v>0</v>
      </c>
      <c r="M138" s="16">
        <f t="shared" ref="M138:M168" si="11">+C138+E138+G138+I138+K138</f>
        <v>5682.75</v>
      </c>
      <c r="N138" s="16">
        <f t="shared" ref="N138:N168" si="12">+D138+F138+H138+J138+L138</f>
        <v>880.83</v>
      </c>
    </row>
    <row r="139" spans="1:14" ht="15.75">
      <c r="A139" s="10">
        <v>2</v>
      </c>
      <c r="B139" s="10" t="s">
        <v>10</v>
      </c>
      <c r="C139" s="11">
        <v>0.76</v>
      </c>
      <c r="D139" s="43">
        <v>0</v>
      </c>
      <c r="E139" s="63">
        <v>0.72</v>
      </c>
      <c r="F139" s="27">
        <v>0</v>
      </c>
      <c r="G139" s="50">
        <v>0.76</v>
      </c>
      <c r="H139" s="11">
        <v>0</v>
      </c>
      <c r="I139" s="11">
        <v>0.77</v>
      </c>
      <c r="J139" s="12">
        <v>0</v>
      </c>
      <c r="K139" s="12">
        <v>0.83</v>
      </c>
      <c r="L139" s="13">
        <v>0</v>
      </c>
      <c r="M139" s="11">
        <f t="shared" si="11"/>
        <v>3.8400000000000003</v>
      </c>
      <c r="N139" s="11">
        <f t="shared" si="12"/>
        <v>0</v>
      </c>
    </row>
    <row r="140" spans="1:14" ht="15.75">
      <c r="A140" s="10">
        <v>3</v>
      </c>
      <c r="B140" s="10" t="s">
        <v>11</v>
      </c>
      <c r="C140" s="11">
        <v>226.56</v>
      </c>
      <c r="D140" s="43">
        <v>0</v>
      </c>
      <c r="E140" s="63">
        <v>214.31</v>
      </c>
      <c r="F140" s="27">
        <v>0</v>
      </c>
      <c r="G140" s="50">
        <v>221.69</v>
      </c>
      <c r="H140" s="11">
        <v>0</v>
      </c>
      <c r="I140" s="11">
        <v>229.08</v>
      </c>
      <c r="J140" s="12">
        <v>0</v>
      </c>
      <c r="K140" s="12">
        <v>248.29</v>
      </c>
      <c r="L140" s="13">
        <v>0</v>
      </c>
      <c r="M140" s="11">
        <f t="shared" si="11"/>
        <v>1139.93</v>
      </c>
      <c r="N140" s="11">
        <f t="shared" si="12"/>
        <v>0</v>
      </c>
    </row>
    <row r="141" spans="1:14" ht="15.75">
      <c r="A141" s="10">
        <v>4</v>
      </c>
      <c r="B141" s="10" t="s">
        <v>12</v>
      </c>
      <c r="C141" s="11">
        <v>1194.17</v>
      </c>
      <c r="D141" s="43">
        <v>0</v>
      </c>
      <c r="E141" s="63">
        <v>1129.5899999999999</v>
      </c>
      <c r="F141" s="27">
        <v>0</v>
      </c>
      <c r="G141" s="50">
        <v>1168.54</v>
      </c>
      <c r="H141" s="11">
        <v>167.64</v>
      </c>
      <c r="I141" s="11">
        <v>1207.54</v>
      </c>
      <c r="J141" s="12">
        <v>32</v>
      </c>
      <c r="K141" s="12">
        <v>1308.82</v>
      </c>
      <c r="L141" s="13">
        <v>0</v>
      </c>
      <c r="M141" s="11">
        <f t="shared" si="11"/>
        <v>6008.66</v>
      </c>
      <c r="N141" s="11">
        <f t="shared" si="12"/>
        <v>199.64</v>
      </c>
    </row>
    <row r="142" spans="1:14" ht="15.75">
      <c r="A142" s="10">
        <v>5</v>
      </c>
      <c r="B142" s="10" t="s">
        <v>13</v>
      </c>
      <c r="C142" s="11">
        <v>14.42</v>
      </c>
      <c r="D142" s="43">
        <v>15.76</v>
      </c>
      <c r="E142" s="63">
        <v>13.64</v>
      </c>
      <c r="F142" s="27">
        <v>20.22</v>
      </c>
      <c r="G142" s="50">
        <v>14.11</v>
      </c>
      <c r="H142" s="11">
        <v>13.2</v>
      </c>
      <c r="I142" s="11">
        <v>15.13</v>
      </c>
      <c r="J142" s="12">
        <v>36.11</v>
      </c>
      <c r="K142" s="12">
        <v>16.41</v>
      </c>
      <c r="L142" s="13">
        <v>36.83</v>
      </c>
      <c r="M142" s="11">
        <f t="shared" si="11"/>
        <v>73.710000000000008</v>
      </c>
      <c r="N142" s="11">
        <f t="shared" si="12"/>
        <v>122.11999999999999</v>
      </c>
    </row>
    <row r="143" spans="1:14" ht="15.75">
      <c r="A143" s="10">
        <v>6</v>
      </c>
      <c r="B143" s="10" t="s">
        <v>14</v>
      </c>
      <c r="C143" s="11">
        <v>221.35</v>
      </c>
      <c r="D143" s="43">
        <v>505.05</v>
      </c>
      <c r="E143" s="63">
        <v>209.39</v>
      </c>
      <c r="F143" s="27">
        <v>354.65</v>
      </c>
      <c r="G143" s="50">
        <v>216.6</v>
      </c>
      <c r="H143" s="11">
        <v>687</v>
      </c>
      <c r="I143" s="11">
        <v>223.23</v>
      </c>
      <c r="J143" s="12">
        <v>635.70000000000005</v>
      </c>
      <c r="K143" s="12">
        <v>241.95</v>
      </c>
      <c r="L143" s="13">
        <v>1151.1600000000001</v>
      </c>
      <c r="M143" s="11">
        <f t="shared" si="11"/>
        <v>1112.52</v>
      </c>
      <c r="N143" s="11">
        <f t="shared" si="12"/>
        <v>3333.5600000000004</v>
      </c>
    </row>
    <row r="144" spans="1:14" ht="15.75">
      <c r="A144" s="10">
        <v>7</v>
      </c>
      <c r="B144" s="10" t="s">
        <v>15</v>
      </c>
      <c r="C144" s="11">
        <v>0.81</v>
      </c>
      <c r="D144" s="43">
        <v>0</v>
      </c>
      <c r="E144" s="63">
        <v>0.77</v>
      </c>
      <c r="F144" s="27">
        <v>0</v>
      </c>
      <c r="G144" s="50">
        <v>0.8</v>
      </c>
      <c r="H144" s="11">
        <v>0</v>
      </c>
      <c r="I144" s="11">
        <v>1.56</v>
      </c>
      <c r="J144" s="12">
        <v>0</v>
      </c>
      <c r="K144" s="12">
        <v>1.58</v>
      </c>
      <c r="L144" s="13">
        <v>0</v>
      </c>
      <c r="M144" s="11">
        <f t="shared" si="11"/>
        <v>5.52</v>
      </c>
      <c r="N144" s="11">
        <f t="shared" si="12"/>
        <v>0</v>
      </c>
    </row>
    <row r="145" spans="1:14" ht="15.75">
      <c r="A145" s="10">
        <v>8</v>
      </c>
      <c r="B145" s="10" t="s">
        <v>16</v>
      </c>
      <c r="C145" s="11">
        <v>214.44</v>
      </c>
      <c r="D145" s="43">
        <v>302.5</v>
      </c>
      <c r="E145" s="63">
        <v>202.85</v>
      </c>
      <c r="F145" s="27">
        <v>337.5</v>
      </c>
      <c r="G145" s="50">
        <v>209.83</v>
      </c>
      <c r="H145" s="11">
        <v>145.75</v>
      </c>
      <c r="I145" s="11">
        <v>217.17</v>
      </c>
      <c r="J145" s="12">
        <v>401.2</v>
      </c>
      <c r="K145" s="12">
        <v>235.37</v>
      </c>
      <c r="L145" s="13">
        <v>170</v>
      </c>
      <c r="M145" s="11">
        <f t="shared" si="11"/>
        <v>1079.6599999999999</v>
      </c>
      <c r="N145" s="11">
        <f t="shared" si="12"/>
        <v>1356.95</v>
      </c>
    </row>
    <row r="146" spans="1:14" ht="15.75">
      <c r="A146" s="10">
        <v>9</v>
      </c>
      <c r="B146" s="10" t="s">
        <v>17</v>
      </c>
      <c r="C146" s="11">
        <v>2.1800000000000002</v>
      </c>
      <c r="D146" s="43">
        <v>3.2</v>
      </c>
      <c r="E146" s="63">
        <v>2.06</v>
      </c>
      <c r="F146" s="27">
        <v>0</v>
      </c>
      <c r="G146" s="50">
        <v>2.13</v>
      </c>
      <c r="H146" s="11">
        <v>7.83</v>
      </c>
      <c r="I146" s="11">
        <v>1.46</v>
      </c>
      <c r="J146" s="12">
        <v>5.36</v>
      </c>
      <c r="K146" s="12">
        <v>1.64</v>
      </c>
      <c r="L146" s="13">
        <v>11.75</v>
      </c>
      <c r="M146" s="11">
        <f t="shared" si="11"/>
        <v>9.4700000000000006</v>
      </c>
      <c r="N146" s="11">
        <f t="shared" si="12"/>
        <v>28.14</v>
      </c>
    </row>
    <row r="147" spans="1:14" ht="15.75">
      <c r="A147" s="10">
        <v>10</v>
      </c>
      <c r="B147" s="10" t="s">
        <v>47</v>
      </c>
      <c r="C147" s="11">
        <v>328.79</v>
      </c>
      <c r="D147" s="43">
        <v>1501.42</v>
      </c>
      <c r="E147" s="63">
        <v>311.01</v>
      </c>
      <c r="F147" s="27">
        <v>1558.65</v>
      </c>
      <c r="G147" s="50">
        <v>321.74</v>
      </c>
      <c r="H147" s="11">
        <v>1148.6300000000001</v>
      </c>
      <c r="I147" s="11">
        <v>332.6</v>
      </c>
      <c r="J147" s="12">
        <v>2671.65</v>
      </c>
      <c r="K147" s="12">
        <v>360.5</v>
      </c>
      <c r="L147" s="13">
        <v>2391.56</v>
      </c>
      <c r="M147" s="11">
        <f t="shared" si="11"/>
        <v>1654.6399999999999</v>
      </c>
      <c r="N147" s="11">
        <f t="shared" si="12"/>
        <v>9271.91</v>
      </c>
    </row>
    <row r="148" spans="1:14" ht="15.75">
      <c r="A148" s="10">
        <v>11</v>
      </c>
      <c r="B148" s="10" t="s">
        <v>18</v>
      </c>
      <c r="C148" s="11">
        <v>374.41</v>
      </c>
      <c r="D148" s="43">
        <v>510.47</v>
      </c>
      <c r="E148" s="63">
        <v>354.16</v>
      </c>
      <c r="F148" s="27">
        <v>291.93</v>
      </c>
      <c r="G148" s="50">
        <v>366.37</v>
      </c>
      <c r="H148" s="11">
        <v>601.29999999999995</v>
      </c>
      <c r="I148" s="11">
        <v>378.16</v>
      </c>
      <c r="J148" s="12">
        <v>99.64</v>
      </c>
      <c r="K148" s="12">
        <v>409.9</v>
      </c>
      <c r="L148" s="13">
        <v>213.95</v>
      </c>
      <c r="M148" s="11">
        <f t="shared" si="11"/>
        <v>1883</v>
      </c>
      <c r="N148" s="11">
        <f t="shared" si="12"/>
        <v>1717.2900000000002</v>
      </c>
    </row>
    <row r="149" spans="1:14" ht="15.75">
      <c r="A149" s="10">
        <v>12</v>
      </c>
      <c r="B149" s="10" t="s">
        <v>19</v>
      </c>
      <c r="C149" s="11">
        <v>137.47</v>
      </c>
      <c r="D149" s="43">
        <v>287.87</v>
      </c>
      <c r="E149" s="63">
        <v>130.04</v>
      </c>
      <c r="F149" s="27">
        <v>336.8</v>
      </c>
      <c r="G149" s="50">
        <v>134.53</v>
      </c>
      <c r="H149" s="11">
        <v>133.26</v>
      </c>
      <c r="I149" s="11">
        <v>139.68</v>
      </c>
      <c r="J149" s="12">
        <v>218.63</v>
      </c>
      <c r="K149" s="12">
        <v>151.4</v>
      </c>
      <c r="L149" s="13">
        <v>347.51</v>
      </c>
      <c r="M149" s="11">
        <f t="shared" si="11"/>
        <v>693.12</v>
      </c>
      <c r="N149" s="11">
        <f t="shared" si="12"/>
        <v>1324.0700000000002</v>
      </c>
    </row>
    <row r="150" spans="1:14" ht="15.75">
      <c r="A150" s="10">
        <v>13</v>
      </c>
      <c r="B150" s="10" t="s">
        <v>20</v>
      </c>
      <c r="C150" s="11">
        <v>70.48</v>
      </c>
      <c r="D150" s="43">
        <v>226.25</v>
      </c>
      <c r="E150" s="63">
        <v>66.67</v>
      </c>
      <c r="F150" s="27">
        <v>376.8</v>
      </c>
      <c r="G150" s="50">
        <v>68.97</v>
      </c>
      <c r="H150" s="11">
        <v>279.14</v>
      </c>
      <c r="I150" s="11">
        <v>71.33</v>
      </c>
      <c r="J150" s="12">
        <v>373.2</v>
      </c>
      <c r="K150" s="12">
        <v>77.31</v>
      </c>
      <c r="L150" s="13">
        <v>731.31</v>
      </c>
      <c r="M150" s="11">
        <f t="shared" si="11"/>
        <v>354.76</v>
      </c>
      <c r="N150" s="11">
        <f t="shared" si="12"/>
        <v>1986.6999999999998</v>
      </c>
    </row>
    <row r="151" spans="1:14" ht="15.75">
      <c r="A151" s="10">
        <v>14</v>
      </c>
      <c r="B151" s="10" t="s">
        <v>21</v>
      </c>
      <c r="C151" s="11">
        <v>291.88</v>
      </c>
      <c r="D151" s="43">
        <v>500.7</v>
      </c>
      <c r="E151" s="63">
        <v>276.08999999999997</v>
      </c>
      <c r="F151" s="27">
        <v>357.98</v>
      </c>
      <c r="G151" s="50">
        <v>285.61</v>
      </c>
      <c r="H151" s="11">
        <v>224.8</v>
      </c>
      <c r="I151" s="11">
        <v>294.62</v>
      </c>
      <c r="J151" s="12">
        <v>288.85000000000002</v>
      </c>
      <c r="K151" s="12">
        <v>319.33</v>
      </c>
      <c r="L151" s="13">
        <v>0</v>
      </c>
      <c r="M151" s="11">
        <f t="shared" si="11"/>
        <v>1467.53</v>
      </c>
      <c r="N151" s="11">
        <f t="shared" si="12"/>
        <v>1372.33</v>
      </c>
    </row>
    <row r="152" spans="1:14" ht="15.75">
      <c r="A152" s="10">
        <v>15</v>
      </c>
      <c r="B152" s="10" t="s">
        <v>22</v>
      </c>
      <c r="C152" s="11">
        <v>783.74</v>
      </c>
      <c r="D152" s="43">
        <v>1197.95</v>
      </c>
      <c r="E152" s="63">
        <v>741.36</v>
      </c>
      <c r="F152" s="27">
        <v>1671.91</v>
      </c>
      <c r="G152" s="50">
        <v>766.93</v>
      </c>
      <c r="H152" s="11">
        <v>2397.1</v>
      </c>
      <c r="I152" s="11">
        <v>792.85</v>
      </c>
      <c r="J152" s="12">
        <v>2741.11</v>
      </c>
      <c r="K152" s="12">
        <v>859.35</v>
      </c>
      <c r="L152" s="13">
        <v>4816.16</v>
      </c>
      <c r="M152" s="11">
        <f t="shared" si="11"/>
        <v>3944.2299999999996</v>
      </c>
      <c r="N152" s="11">
        <f t="shared" si="12"/>
        <v>12824.23</v>
      </c>
    </row>
    <row r="153" spans="1:14" ht="15.75">
      <c r="A153" s="10">
        <v>16</v>
      </c>
      <c r="B153" s="10" t="s">
        <v>23</v>
      </c>
      <c r="C153" s="11">
        <v>285.89999999999998</v>
      </c>
      <c r="D153" s="43">
        <v>388.73</v>
      </c>
      <c r="E153" s="63">
        <v>270.43</v>
      </c>
      <c r="F153" s="27">
        <v>291.3</v>
      </c>
      <c r="G153" s="50">
        <v>279.77</v>
      </c>
      <c r="H153" s="11">
        <v>422.62</v>
      </c>
      <c r="I153" s="11">
        <v>288.55</v>
      </c>
      <c r="J153" s="12">
        <v>453.19</v>
      </c>
      <c r="K153" s="12">
        <v>312.73</v>
      </c>
      <c r="L153" s="13">
        <v>601.19000000000005</v>
      </c>
      <c r="M153" s="11">
        <f t="shared" si="11"/>
        <v>1437.3799999999999</v>
      </c>
      <c r="N153" s="11">
        <f t="shared" si="12"/>
        <v>2157.0300000000002</v>
      </c>
    </row>
    <row r="154" spans="1:14" ht="15.75">
      <c r="A154" s="10">
        <v>17</v>
      </c>
      <c r="B154" s="10" t="s">
        <v>24</v>
      </c>
      <c r="C154" s="11">
        <v>837.86</v>
      </c>
      <c r="D154" s="43">
        <v>1813.8</v>
      </c>
      <c r="E154" s="63">
        <v>792.54</v>
      </c>
      <c r="F154" s="27">
        <v>2534.65</v>
      </c>
      <c r="G154" s="50">
        <v>819.87</v>
      </c>
      <c r="H154" s="11">
        <v>0</v>
      </c>
      <c r="I154" s="11">
        <v>847.54</v>
      </c>
      <c r="J154" s="12">
        <v>0</v>
      </c>
      <c r="K154" s="12">
        <v>918.62</v>
      </c>
      <c r="L154" s="13">
        <v>0</v>
      </c>
      <c r="M154" s="11">
        <f t="shared" si="11"/>
        <v>4216.43</v>
      </c>
      <c r="N154" s="11">
        <f t="shared" si="12"/>
        <v>4348.45</v>
      </c>
    </row>
    <row r="155" spans="1:14" ht="15.75">
      <c r="A155" s="10">
        <v>18</v>
      </c>
      <c r="B155" s="10" t="s">
        <v>25</v>
      </c>
      <c r="C155" s="11">
        <v>904.34</v>
      </c>
      <c r="D155" s="43">
        <v>2250.0700000000002</v>
      </c>
      <c r="E155" s="63">
        <v>855.43</v>
      </c>
      <c r="F155" s="27">
        <v>3576.98</v>
      </c>
      <c r="G155" s="50">
        <v>884.93</v>
      </c>
      <c r="H155" s="11">
        <v>4567.17</v>
      </c>
      <c r="I155" s="11">
        <v>914.38</v>
      </c>
      <c r="J155" s="12">
        <v>5213.4799999999996</v>
      </c>
      <c r="K155" s="12">
        <v>991.06</v>
      </c>
      <c r="L155" s="13">
        <v>1147.8599999999999</v>
      </c>
      <c r="M155" s="11">
        <f t="shared" si="11"/>
        <v>4550.1399999999994</v>
      </c>
      <c r="N155" s="11">
        <f t="shared" si="12"/>
        <v>16755.560000000001</v>
      </c>
    </row>
    <row r="156" spans="1:14" ht="15.75">
      <c r="A156" s="10">
        <v>19</v>
      </c>
      <c r="B156" s="10" t="s">
        <v>26</v>
      </c>
      <c r="C156" s="11">
        <v>5.52</v>
      </c>
      <c r="D156" s="43">
        <v>0</v>
      </c>
      <c r="E156" s="63">
        <v>5.23</v>
      </c>
      <c r="F156" s="27">
        <v>0</v>
      </c>
      <c r="G156" s="50">
        <v>5.4</v>
      </c>
      <c r="H156" s="11">
        <v>0</v>
      </c>
      <c r="I156" s="11">
        <v>5.58</v>
      </c>
      <c r="J156" s="12">
        <v>0</v>
      </c>
      <c r="K156" s="12">
        <v>6.06</v>
      </c>
      <c r="L156" s="13">
        <v>0</v>
      </c>
      <c r="M156" s="11">
        <f t="shared" si="11"/>
        <v>27.789999999999996</v>
      </c>
      <c r="N156" s="11">
        <f t="shared" si="12"/>
        <v>0</v>
      </c>
    </row>
    <row r="157" spans="1:14" ht="15.75">
      <c r="A157" s="10">
        <v>20</v>
      </c>
      <c r="B157" s="10" t="s">
        <v>27</v>
      </c>
      <c r="C157" s="11">
        <v>1.18</v>
      </c>
      <c r="D157" s="43">
        <v>0</v>
      </c>
      <c r="E157" s="63">
        <v>1.31</v>
      </c>
      <c r="F157" s="27">
        <v>0</v>
      </c>
      <c r="G157" s="50">
        <v>1.36</v>
      </c>
      <c r="H157" s="11">
        <v>0</v>
      </c>
      <c r="I157" s="11">
        <v>1.4</v>
      </c>
      <c r="J157" s="12">
        <v>0</v>
      </c>
      <c r="K157" s="12">
        <v>1.51</v>
      </c>
      <c r="L157" s="13">
        <v>0</v>
      </c>
      <c r="M157" s="11">
        <f t="shared" si="11"/>
        <v>6.76</v>
      </c>
      <c r="N157" s="11">
        <f t="shared" si="12"/>
        <v>0</v>
      </c>
    </row>
    <row r="158" spans="1:14" ht="15.75">
      <c r="A158" s="10">
        <v>21</v>
      </c>
      <c r="B158" s="10" t="s">
        <v>28</v>
      </c>
      <c r="C158" s="11">
        <v>0.23</v>
      </c>
      <c r="D158" s="43">
        <v>0</v>
      </c>
      <c r="E158" s="63">
        <v>0.02</v>
      </c>
      <c r="F158" s="27">
        <v>0</v>
      </c>
      <c r="G158" s="50">
        <v>0.03</v>
      </c>
      <c r="H158" s="11">
        <v>0</v>
      </c>
      <c r="I158" s="11">
        <v>0.04</v>
      </c>
      <c r="J158" s="12">
        <v>0</v>
      </c>
      <c r="K158" s="12">
        <v>0.05</v>
      </c>
      <c r="L158" s="13">
        <v>0</v>
      </c>
      <c r="M158" s="11">
        <f t="shared" si="11"/>
        <v>0.37</v>
      </c>
      <c r="N158" s="11">
        <f t="shared" si="12"/>
        <v>0</v>
      </c>
    </row>
    <row r="159" spans="1:14" ht="15.75">
      <c r="A159" s="10">
        <v>22</v>
      </c>
      <c r="B159" s="10" t="s">
        <v>46</v>
      </c>
      <c r="C159" s="11">
        <v>556.61</v>
      </c>
      <c r="D159" s="43">
        <v>0</v>
      </c>
      <c r="E159" s="63">
        <v>526.51</v>
      </c>
      <c r="F159" s="27">
        <v>299.17</v>
      </c>
      <c r="G159" s="50">
        <v>544.66999999999996</v>
      </c>
      <c r="H159" s="11">
        <v>19.8</v>
      </c>
      <c r="I159" s="11">
        <v>563.49</v>
      </c>
      <c r="J159" s="12">
        <v>0</v>
      </c>
      <c r="K159" s="12">
        <v>610.74</v>
      </c>
      <c r="L159" s="13">
        <v>0</v>
      </c>
      <c r="M159" s="11">
        <f t="shared" si="11"/>
        <v>2802.0199999999995</v>
      </c>
      <c r="N159" s="11">
        <f t="shared" si="12"/>
        <v>318.97000000000003</v>
      </c>
    </row>
    <row r="160" spans="1:14" ht="15.75">
      <c r="A160" s="10">
        <v>23</v>
      </c>
      <c r="B160" s="10" t="s">
        <v>45</v>
      </c>
      <c r="C160" s="11">
        <v>14.43</v>
      </c>
      <c r="D160" s="43">
        <v>318.3</v>
      </c>
      <c r="E160" s="63">
        <v>13.66</v>
      </c>
      <c r="F160" s="27">
        <v>0</v>
      </c>
      <c r="G160" s="50">
        <v>14.13</v>
      </c>
      <c r="H160" s="11">
        <v>189.68</v>
      </c>
      <c r="I160" s="11">
        <v>15.03</v>
      </c>
      <c r="J160" s="12">
        <v>0</v>
      </c>
      <c r="K160" s="12">
        <v>16.41</v>
      </c>
      <c r="L160" s="13">
        <v>0</v>
      </c>
      <c r="M160" s="11">
        <f t="shared" si="11"/>
        <v>73.66</v>
      </c>
      <c r="N160" s="11">
        <f t="shared" si="12"/>
        <v>507.98</v>
      </c>
    </row>
    <row r="161" spans="1:14" ht="15.75">
      <c r="A161" s="10">
        <v>24</v>
      </c>
      <c r="B161" s="10" t="s">
        <v>29</v>
      </c>
      <c r="C161" s="11">
        <v>643.25</v>
      </c>
      <c r="D161" s="43">
        <v>357.5</v>
      </c>
      <c r="E161" s="63">
        <v>608.46</v>
      </c>
      <c r="F161" s="27">
        <v>473.87</v>
      </c>
      <c r="G161" s="50">
        <v>629.42999999999995</v>
      </c>
      <c r="H161" s="11">
        <v>332.9</v>
      </c>
      <c r="I161" s="11">
        <v>650.07000000000005</v>
      </c>
      <c r="J161" s="12">
        <v>326.38</v>
      </c>
      <c r="K161" s="12">
        <v>704.6</v>
      </c>
      <c r="L161" s="13">
        <v>400.27</v>
      </c>
      <c r="M161" s="11">
        <f t="shared" si="11"/>
        <v>3235.81</v>
      </c>
      <c r="N161" s="11">
        <f t="shared" si="12"/>
        <v>1890.92</v>
      </c>
    </row>
    <row r="162" spans="1:14" ht="15.75">
      <c r="A162" s="10">
        <v>25</v>
      </c>
      <c r="B162" s="10" t="s">
        <v>30</v>
      </c>
      <c r="C162" s="11">
        <v>887.2</v>
      </c>
      <c r="D162" s="43">
        <v>484.03</v>
      </c>
      <c r="E162" s="63">
        <v>839.23</v>
      </c>
      <c r="F162" s="27">
        <v>884.82</v>
      </c>
      <c r="G162" s="50">
        <v>868.17</v>
      </c>
      <c r="H162" s="11">
        <v>660.58</v>
      </c>
      <c r="I162" s="11">
        <v>897.67</v>
      </c>
      <c r="J162" s="12">
        <v>929.38</v>
      </c>
      <c r="K162" s="12">
        <v>972.96</v>
      </c>
      <c r="L162" s="13">
        <v>2300.42</v>
      </c>
      <c r="M162" s="11">
        <f t="shared" si="11"/>
        <v>4465.2299999999996</v>
      </c>
      <c r="N162" s="11">
        <f t="shared" si="12"/>
        <v>5259.23</v>
      </c>
    </row>
    <row r="163" spans="1:14" ht="15.75">
      <c r="A163" s="10">
        <v>26</v>
      </c>
      <c r="B163" s="10" t="s">
        <v>31</v>
      </c>
      <c r="C163" s="11">
        <v>3.37</v>
      </c>
      <c r="D163" s="43">
        <v>20.32</v>
      </c>
      <c r="E163" s="63">
        <v>3.18</v>
      </c>
      <c r="F163" s="27">
        <v>82.73</v>
      </c>
      <c r="G163" s="50">
        <v>3.29</v>
      </c>
      <c r="H163" s="11">
        <v>37.89</v>
      </c>
      <c r="I163" s="11">
        <v>3.41</v>
      </c>
      <c r="J163" s="12">
        <v>119.16</v>
      </c>
      <c r="K163" s="12">
        <v>3.69</v>
      </c>
      <c r="L163" s="13">
        <v>210.26</v>
      </c>
      <c r="M163" s="11">
        <f t="shared" si="11"/>
        <v>16.940000000000001</v>
      </c>
      <c r="N163" s="11">
        <f t="shared" si="12"/>
        <v>470.36</v>
      </c>
    </row>
    <row r="164" spans="1:14" ht="15.75">
      <c r="A164" s="10">
        <v>27</v>
      </c>
      <c r="B164" s="10" t="s">
        <v>43</v>
      </c>
      <c r="C164" s="11">
        <v>1085.17</v>
      </c>
      <c r="D164" s="43">
        <v>1602.23</v>
      </c>
      <c r="E164" s="63">
        <v>1026.48</v>
      </c>
      <c r="F164" s="27">
        <v>0</v>
      </c>
      <c r="G164" s="50">
        <v>1061.8699999999999</v>
      </c>
      <c r="H164" s="11">
        <v>175</v>
      </c>
      <c r="I164" s="11">
        <v>1096.67</v>
      </c>
      <c r="J164" s="12">
        <v>559.72</v>
      </c>
      <c r="K164" s="12">
        <v>1188.6300000000001</v>
      </c>
      <c r="L164" s="13">
        <v>0</v>
      </c>
      <c r="M164" s="11">
        <f t="shared" si="11"/>
        <v>5458.8200000000006</v>
      </c>
      <c r="N164" s="11">
        <f t="shared" si="12"/>
        <v>2336.9499999999998</v>
      </c>
    </row>
    <row r="165" spans="1:14" ht="15.75">
      <c r="A165" s="10">
        <v>28</v>
      </c>
      <c r="B165" s="10" t="s">
        <v>32</v>
      </c>
      <c r="C165" s="11">
        <v>68.959999999999994</v>
      </c>
      <c r="D165" s="43">
        <v>70.099999999999994</v>
      </c>
      <c r="E165" s="63">
        <v>65.23</v>
      </c>
      <c r="F165" s="27">
        <v>208.89</v>
      </c>
      <c r="G165" s="50">
        <v>67.47</v>
      </c>
      <c r="H165" s="11">
        <v>500.54</v>
      </c>
      <c r="I165" s="11">
        <v>69.72</v>
      </c>
      <c r="J165" s="12">
        <v>329.31</v>
      </c>
      <c r="K165" s="12">
        <v>75.569999999999993</v>
      </c>
      <c r="L165" s="13">
        <v>629.16</v>
      </c>
      <c r="M165" s="11">
        <f t="shared" si="11"/>
        <v>346.95</v>
      </c>
      <c r="N165" s="11">
        <f t="shared" si="12"/>
        <v>1738</v>
      </c>
    </row>
    <row r="166" spans="1:14" ht="15.75">
      <c r="A166" s="10">
        <v>29</v>
      </c>
      <c r="B166" s="10" t="s">
        <v>33</v>
      </c>
      <c r="C166" s="11">
        <v>3216.68</v>
      </c>
      <c r="D166" s="43">
        <v>0</v>
      </c>
      <c r="E166" s="63">
        <v>3042.71</v>
      </c>
      <c r="F166" s="27">
        <v>0</v>
      </c>
      <c r="G166" s="50">
        <v>3147.63</v>
      </c>
      <c r="H166" s="11">
        <v>0</v>
      </c>
      <c r="I166" s="11">
        <v>3252.07</v>
      </c>
      <c r="J166" s="12">
        <v>0</v>
      </c>
      <c r="K166" s="12">
        <v>3524.81</v>
      </c>
      <c r="L166" s="13">
        <v>0</v>
      </c>
      <c r="M166" s="11">
        <f t="shared" si="11"/>
        <v>16183.9</v>
      </c>
      <c r="N166" s="11">
        <f t="shared" si="12"/>
        <v>0</v>
      </c>
    </row>
    <row r="167" spans="1:14" ht="15.75">
      <c r="A167" s="10">
        <v>30</v>
      </c>
      <c r="B167" s="10" t="s">
        <v>44</v>
      </c>
      <c r="C167" s="11">
        <v>138.85</v>
      </c>
      <c r="D167" s="43">
        <v>0</v>
      </c>
      <c r="E167" s="63">
        <v>131.33000000000001</v>
      </c>
      <c r="F167" s="27">
        <v>0</v>
      </c>
      <c r="G167" s="50">
        <v>135.87</v>
      </c>
      <c r="H167" s="11">
        <v>0</v>
      </c>
      <c r="I167" s="11">
        <v>139.68</v>
      </c>
      <c r="J167" s="12">
        <v>0</v>
      </c>
      <c r="K167" s="12">
        <v>151.36000000000001</v>
      </c>
      <c r="L167" s="13">
        <v>108.45</v>
      </c>
      <c r="M167" s="11">
        <f t="shared" si="11"/>
        <v>697.09</v>
      </c>
      <c r="N167" s="11">
        <f t="shared" si="12"/>
        <v>108.45</v>
      </c>
    </row>
    <row r="168" spans="1:14" ht="15.75">
      <c r="A168" s="10">
        <v>31</v>
      </c>
      <c r="B168" s="10" t="s">
        <v>34</v>
      </c>
      <c r="C168" s="11">
        <v>1688.72</v>
      </c>
      <c r="D168" s="43">
        <v>1079.94</v>
      </c>
      <c r="E168" s="63">
        <v>1597.39</v>
      </c>
      <c r="F168" s="27">
        <v>874.56</v>
      </c>
      <c r="G168" s="50">
        <v>1652.47</v>
      </c>
      <c r="H168" s="11">
        <v>2407.35</v>
      </c>
      <c r="I168" s="11">
        <v>1707.3</v>
      </c>
      <c r="J168" s="12">
        <v>2575.3000000000002</v>
      </c>
      <c r="K168" s="12">
        <v>1850.49</v>
      </c>
      <c r="L168" s="13">
        <v>3009.53</v>
      </c>
      <c r="M168" s="11">
        <f t="shared" si="11"/>
        <v>8496.3700000000008</v>
      </c>
      <c r="N168" s="11">
        <f t="shared" si="12"/>
        <v>9946.68</v>
      </c>
    </row>
    <row r="169" spans="1:14" ht="15.75">
      <c r="A169" s="14"/>
      <c r="B169" s="14"/>
      <c r="C169" s="14"/>
      <c r="D169" s="44"/>
      <c r="E169" s="28"/>
      <c r="F169" s="29"/>
      <c r="G169" s="51"/>
      <c r="H169" s="14"/>
      <c r="I169" s="14"/>
      <c r="J169" s="14"/>
      <c r="K169" s="14"/>
      <c r="L169" s="14"/>
      <c r="M169" s="14"/>
      <c r="N169" s="14"/>
    </row>
    <row r="170" spans="1:14" ht="15.75">
      <c r="A170" s="14"/>
      <c r="B170" s="24" t="s">
        <v>6</v>
      </c>
      <c r="C170" s="25">
        <f>SUM(C138:C169)</f>
        <v>15329</v>
      </c>
      <c r="D170" s="46">
        <f t="shared" ref="D170:G170" si="13">SUM(D138:D169)</f>
        <v>14317.02</v>
      </c>
      <c r="E170" s="64">
        <f t="shared" si="13"/>
        <v>14499.999999999998</v>
      </c>
      <c r="F170" s="65">
        <f t="shared" si="13"/>
        <v>14533.41</v>
      </c>
      <c r="G170" s="52">
        <f t="shared" si="13"/>
        <v>15000</v>
      </c>
      <c r="H170" s="25">
        <f>SUM(H138:H168)</f>
        <v>15119.18</v>
      </c>
      <c r="I170" s="25">
        <f>SUM(I138:I168)</f>
        <v>15499.999999999998</v>
      </c>
      <c r="J170" s="25">
        <f>SUM(J138:J168)</f>
        <v>18009.369999999995</v>
      </c>
      <c r="K170" s="25">
        <f>SUM(K138:K168)</f>
        <v>16800</v>
      </c>
      <c r="L170" s="25">
        <f>SUM(L138:L168)</f>
        <v>18277.370000000003</v>
      </c>
      <c r="M170" s="25">
        <f t="shared" ref="M170:N170" si="14">SUM(M138:M168)</f>
        <v>77128.999999999985</v>
      </c>
      <c r="N170" s="25">
        <f t="shared" si="14"/>
        <v>80256.350000000006</v>
      </c>
    </row>
    <row r="171" spans="1:14" ht="16.5" thickBot="1">
      <c r="A171" s="14"/>
      <c r="B171" s="14"/>
      <c r="C171" s="14"/>
      <c r="D171" s="44"/>
      <c r="E171" s="30"/>
      <c r="F171" s="66"/>
      <c r="G171" s="51"/>
      <c r="H171" s="14"/>
      <c r="I171" s="14"/>
      <c r="J171" s="14"/>
      <c r="K171" s="14"/>
      <c r="L171" s="14"/>
      <c r="M171" s="14"/>
      <c r="N171" s="14"/>
    </row>
    <row r="173" spans="1:14">
      <c r="J173" t="s">
        <v>35</v>
      </c>
    </row>
  </sheetData>
  <mergeCells count="31">
    <mergeCell ref="G91:H91"/>
    <mergeCell ref="G134:H134"/>
    <mergeCell ref="C90:D90"/>
    <mergeCell ref="F3:H3"/>
    <mergeCell ref="I3:K3"/>
    <mergeCell ref="M91:N91"/>
    <mergeCell ref="M135:N135"/>
    <mergeCell ref="I134:J134"/>
    <mergeCell ref="K134:L134"/>
    <mergeCell ref="I46:K46"/>
    <mergeCell ref="F46:H46"/>
    <mergeCell ref="E90:F90"/>
    <mergeCell ref="E91:F91"/>
    <mergeCell ref="C46:E46"/>
    <mergeCell ref="C134:D134"/>
    <mergeCell ref="E134:F134"/>
    <mergeCell ref="C91:D91"/>
    <mergeCell ref="G90:H90"/>
    <mergeCell ref="I135:J135"/>
    <mergeCell ref="K135:L135"/>
    <mergeCell ref="M134:N134"/>
    <mergeCell ref="M90:N90"/>
    <mergeCell ref="K90:L90"/>
    <mergeCell ref="K91:L91"/>
    <mergeCell ref="I90:J90"/>
    <mergeCell ref="I91:J91"/>
    <mergeCell ref="O46:Q46"/>
    <mergeCell ref="L46:N46"/>
    <mergeCell ref="O3:Q3"/>
    <mergeCell ref="L3:N3"/>
    <mergeCell ref="C3:E3"/>
  </mergeCells>
  <pageMargins left="0.7" right="0.7" top="0.75" bottom="0.75" header="0.3" footer="0.3"/>
  <pageSetup scale="33" orientation="portrait" horizontalDpi="120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Allocation of Funds</vt:lpstr>
      <vt:lpstr>'Allocation of Funds'!Print_Area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rakhi</dc:creator>
  <cp:lastModifiedBy>User</cp:lastModifiedBy>
  <cp:lastPrinted>2023-08-22T10:14:25Z</cp:lastPrinted>
  <dcterms:created xsi:type="dcterms:W3CDTF">2010-11-19T09:53:09Z</dcterms:created>
  <dcterms:modified xsi:type="dcterms:W3CDTF">2026-05-18T10:07:56Z</dcterms:modified>
</cp:coreProperties>
</file>